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3"/>
  </bookViews>
  <sheets>
    <sheet name="квал. муж" sheetId="1" r:id="rId1"/>
    <sheet name="квал. жен" sheetId="2" r:id="rId2"/>
    <sheet name="финал муж" sheetId="3" r:id="rId3"/>
    <sheet name="финал жен" sheetId="4" r:id="rId4"/>
    <sheet name="скорпионы" sheetId="5" r:id="rId5"/>
  </sheets>
  <definedNames>
    <definedName name="_xlnm.Print_Area" localSheetId="1">'квал. жен'!$A$1:$U$35</definedName>
    <definedName name="_xlnm.Print_Area" localSheetId="0">'квал. муж'!$A$1:$U$62</definedName>
    <definedName name="_xlnm.Print_Area" localSheetId="4">'скорпионы'!$A$1:$T$18</definedName>
  </definedNames>
  <calcPr fullCalcOnLoad="1"/>
</workbook>
</file>

<file path=xl/sharedStrings.xml><?xml version="1.0" encoding="utf-8"?>
<sst xmlns="http://schemas.openxmlformats.org/spreadsheetml/2006/main" count="380" uniqueCount="132">
  <si>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</si>
  <si>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</si>
  <si>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</si>
  <si>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</si>
  <si>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</si>
  <si>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</si>
  <si>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</si>
  <si>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</si>
  <si>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</t>
  </si>
  <si>
    <t>7 игра</t>
  </si>
  <si>
    <t>8 игра</t>
  </si>
  <si>
    <t>9 игра</t>
  </si>
  <si>
    <t>10 игра</t>
  </si>
  <si>
    <t>11 игра</t>
  </si>
  <si>
    <t>12 игра</t>
  </si>
  <si>
    <t xml:space="preserve">средний </t>
  </si>
  <si>
    <t>разница</t>
  </si>
  <si>
    <t>всего за</t>
  </si>
  <si>
    <t>игр</t>
  </si>
  <si>
    <t>средний за</t>
  </si>
  <si>
    <t>ФИНАЛ</t>
  </si>
  <si>
    <t>Победитель</t>
  </si>
  <si>
    <t>звание</t>
  </si>
  <si>
    <t>г.Новосибирск</t>
  </si>
  <si>
    <t xml:space="preserve">                               Стыковые матчи</t>
  </si>
  <si>
    <t>матч за 3 место</t>
  </si>
  <si>
    <t xml:space="preserve">                                                              Соперниками входящим игрокам с 05 по 08 места и с 01 по 04 становятся победители предыдущих раундов с наибольшим номером соответственно. </t>
  </si>
  <si>
    <t>5 игра</t>
  </si>
  <si>
    <t>за 12</t>
  </si>
  <si>
    <t>МУЖЧИНЫ</t>
  </si>
  <si>
    <t>ЖЕНЩИНЫ</t>
  </si>
  <si>
    <t xml:space="preserve">     17.11 - 20.11.2010 г.Новосибирск</t>
  </si>
  <si>
    <t xml:space="preserve">6-ой этап Кубка Сибири 2010 г. </t>
  </si>
  <si>
    <t xml:space="preserve">                 сезон 2010 г.</t>
  </si>
  <si>
    <t xml:space="preserve">                                                                            6-ой этап Кубка Сибири по боулингу 2010 г. </t>
  </si>
  <si>
    <t xml:space="preserve">           СЕЗОН  2010 г.</t>
  </si>
  <si>
    <t>17.11 - 20.11.2010 г.</t>
  </si>
  <si>
    <t xml:space="preserve">СКОРПИОНЫ 2010 г. </t>
  </si>
  <si>
    <t>Ильин Алексей</t>
  </si>
  <si>
    <t>Новосибирск</t>
  </si>
  <si>
    <t>Мурзин Андрей</t>
  </si>
  <si>
    <t>Николаев Владимир</t>
  </si>
  <si>
    <t>Чирков Юрий</t>
  </si>
  <si>
    <t>Юдина Кристина</t>
  </si>
  <si>
    <t>Шабурова Ксения</t>
  </si>
  <si>
    <t>Пономарева Анастасия</t>
  </si>
  <si>
    <t>Кафлевская Анна</t>
  </si>
  <si>
    <t>1 разряд</t>
  </si>
  <si>
    <t>Грязин Юрий</t>
  </si>
  <si>
    <t>Кузнецов Константин</t>
  </si>
  <si>
    <t>Омск</t>
  </si>
  <si>
    <t>Миронов Андрей</t>
  </si>
  <si>
    <t>Волков Василий</t>
  </si>
  <si>
    <t>Моловичко Михаил</t>
  </si>
  <si>
    <t>Шарапов Виктор</t>
  </si>
  <si>
    <t>Томск</t>
  </si>
  <si>
    <t>кмс</t>
  </si>
  <si>
    <t>Кравченко Марина</t>
  </si>
  <si>
    <t>Мамонтов Алексей</t>
  </si>
  <si>
    <t>Шешеня Татьяна</t>
  </si>
  <si>
    <t>Красноярск</t>
  </si>
  <si>
    <t>Невоструева Наталья</t>
  </si>
  <si>
    <t>Митрошкин Александр</t>
  </si>
  <si>
    <t>Козлов Александр</t>
  </si>
  <si>
    <t>Бушуев Александр</t>
  </si>
  <si>
    <t>Бадин Вадим</t>
  </si>
  <si>
    <t>Барнаул</t>
  </si>
  <si>
    <t>Фомичев Вячеслав</t>
  </si>
  <si>
    <t>Поторочин Владимир</t>
  </si>
  <si>
    <t xml:space="preserve">Попова Людмила </t>
  </si>
  <si>
    <t>Иркутск</t>
  </si>
  <si>
    <t>Глазков Юрий</t>
  </si>
  <si>
    <t>Хохлов Олег</t>
  </si>
  <si>
    <t>Невоструев Владимир</t>
  </si>
  <si>
    <t>Копыльцов Константин</t>
  </si>
  <si>
    <t>Копыльцова Светлана</t>
  </si>
  <si>
    <t>Чистин Андрей</t>
  </si>
  <si>
    <t>Поторочин Филипп</t>
  </si>
  <si>
    <t>Хохлов Александр</t>
  </si>
  <si>
    <t>Прозукин Андрей</t>
  </si>
  <si>
    <t>Беленький Михаил</t>
  </si>
  <si>
    <t>Пономарев Евгений</t>
  </si>
  <si>
    <t>Черепанов Евгений</t>
  </si>
  <si>
    <t>Березина Светлана</t>
  </si>
  <si>
    <t xml:space="preserve">                                                              Соперниками входящим игрокам  с 01 по 04 места становятся победители предыдущего раунда с наибольшим номером соответственно. </t>
  </si>
  <si>
    <t xml:space="preserve">                                                     г.Новосибирск</t>
  </si>
  <si>
    <t xml:space="preserve">                                                            17.11 - 20.11.2010 г.</t>
  </si>
  <si>
    <t xml:space="preserve">                                    Стыковые матчи</t>
  </si>
  <si>
    <t xml:space="preserve">       СЕЗОН  2010 г.</t>
  </si>
  <si>
    <t>Паршуков Максим</t>
  </si>
  <si>
    <t>Поваляев Борис</t>
  </si>
  <si>
    <t>Семенов Вадим</t>
  </si>
  <si>
    <t>Бурдеева Елена</t>
  </si>
  <si>
    <t>Лаврентьева Виктория</t>
  </si>
  <si>
    <t>Федотов Роман</t>
  </si>
  <si>
    <t>7 миля, Иркутск</t>
  </si>
  <si>
    <t>Усова Мария</t>
  </si>
  <si>
    <t>Гудкова Анастасия</t>
  </si>
  <si>
    <t>Шерегеда Кристина</t>
  </si>
  <si>
    <t>Бредихин Дмитрий</t>
  </si>
  <si>
    <t>Новокузнецк</t>
  </si>
  <si>
    <t>Лубенец Анна</t>
  </si>
  <si>
    <t>Глазкова Лиана</t>
  </si>
  <si>
    <t>Симонова Татьяна</t>
  </si>
  <si>
    <t>Латкина Олеся</t>
  </si>
  <si>
    <t>Мотрук Анна</t>
  </si>
  <si>
    <t>Петрова Наталия</t>
  </si>
  <si>
    <t>Хасанова Алина</t>
  </si>
  <si>
    <t>Серебряков Дмитрий</t>
  </si>
  <si>
    <t>Грехов Иван</t>
  </si>
  <si>
    <t>Родкин Николай</t>
  </si>
  <si>
    <t>Влаев Федор</t>
  </si>
  <si>
    <t>Власенко Андрей</t>
  </si>
  <si>
    <t>Попова Людмила</t>
  </si>
  <si>
    <t>Удина Ирина</t>
  </si>
  <si>
    <t>Удин Константин</t>
  </si>
  <si>
    <t>Усов Леонид</t>
  </si>
  <si>
    <t>Федотов Владимир</t>
  </si>
  <si>
    <t>Максимов Артем</t>
  </si>
  <si>
    <t>Мухлынин Александр</t>
  </si>
  <si>
    <t>Девятилов Александр</t>
  </si>
  <si>
    <t>Григорьева Оксана</t>
  </si>
  <si>
    <t>Галочкин Алексей</t>
  </si>
  <si>
    <t>Минеев Евгений</t>
  </si>
  <si>
    <t>Березин Виталий</t>
  </si>
  <si>
    <t>Вайс Владимир</t>
  </si>
  <si>
    <t>Бражников Владислав</t>
  </si>
  <si>
    <t>Быстров Станислав</t>
  </si>
  <si>
    <t>Егоров Игорь</t>
  </si>
  <si>
    <t>Говорин Владислав</t>
  </si>
  <si>
    <t>Королев Алексей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</si>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</sst>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sz val="12"/>
      <name val="Arial Black"/>
      <family val="2"/>
    </font>
    <font>
      <sz val="16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sz val="16"/>
      <name val="Arial Cyr"/>
      <family val="2"/>
    </font>
    <font>
      <sz val="14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166" fontId="0" fillId="2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6" fontId="0" fillId="2" borderId="16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66" fontId="0" fillId="2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166" fontId="0" fillId="3" borderId="9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vertical="center"/>
    </xf>
    <xf numFmtId="166" fontId="0" fillId="3" borderId="16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7</xdr:row>
      <xdr:rowOff>238125</xdr:rowOff>
    </xdr:from>
    <xdr:to>
      <xdr:col>6</xdr:col>
      <xdr:colOff>28575</xdr:colOff>
      <xdr:row>7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752725" y="231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752725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6</xdr:col>
      <xdr:colOff>19050</xdr:colOff>
      <xdr:row>16</xdr:row>
      <xdr:rowOff>19050</xdr:rowOff>
    </xdr:to>
    <xdr:sp>
      <xdr:nvSpPr>
        <xdr:cNvPr id="3" name="Line 3"/>
        <xdr:cNvSpPr>
          <a:spLocks/>
        </xdr:cNvSpPr>
      </xdr:nvSpPr>
      <xdr:spPr>
        <a:xfrm>
          <a:off x="2752725" y="4410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" name="Line 4"/>
        <xdr:cNvSpPr>
          <a:spLocks/>
        </xdr:cNvSpPr>
      </xdr:nvSpPr>
      <xdr:spPr>
        <a:xfrm>
          <a:off x="2752725" y="5419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19348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193482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26</xdr:row>
      <xdr:rowOff>0</xdr:rowOff>
    </xdr:from>
    <xdr:to>
      <xdr:col>10</xdr:col>
      <xdr:colOff>304800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7</xdr:row>
      <xdr:rowOff>238125</xdr:rowOff>
    </xdr:from>
    <xdr:to>
      <xdr:col>6</xdr:col>
      <xdr:colOff>28575</xdr:colOff>
      <xdr:row>7</xdr:row>
      <xdr:rowOff>238125</xdr:rowOff>
    </xdr:to>
    <xdr:sp>
      <xdr:nvSpPr>
        <xdr:cNvPr id="8" name="Line 15"/>
        <xdr:cNvSpPr>
          <a:spLocks/>
        </xdr:cNvSpPr>
      </xdr:nvSpPr>
      <xdr:spPr>
        <a:xfrm>
          <a:off x="2752725" y="231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9" name="Line 16"/>
        <xdr:cNvSpPr>
          <a:spLocks/>
        </xdr:cNvSpPr>
      </xdr:nvSpPr>
      <xdr:spPr>
        <a:xfrm>
          <a:off x="2752725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19050</xdr:rowOff>
    </xdr:from>
    <xdr:to>
      <xdr:col>6</xdr:col>
      <xdr:colOff>19050</xdr:colOff>
      <xdr:row>16</xdr:row>
      <xdr:rowOff>19050</xdr:rowOff>
    </xdr:to>
    <xdr:sp>
      <xdr:nvSpPr>
        <xdr:cNvPr id="10" name="Line 17"/>
        <xdr:cNvSpPr>
          <a:spLocks/>
        </xdr:cNvSpPr>
      </xdr:nvSpPr>
      <xdr:spPr>
        <a:xfrm>
          <a:off x="2752725" y="4410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11" name="Line 18"/>
        <xdr:cNvSpPr>
          <a:spLocks/>
        </xdr:cNvSpPr>
      </xdr:nvSpPr>
      <xdr:spPr>
        <a:xfrm>
          <a:off x="2752725" y="5419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7</xdr:row>
      <xdr:rowOff>238125</xdr:rowOff>
    </xdr:from>
    <xdr:to>
      <xdr:col>12</xdr:col>
      <xdr:colOff>28575</xdr:colOff>
      <xdr:row>7</xdr:row>
      <xdr:rowOff>238125</xdr:rowOff>
    </xdr:to>
    <xdr:sp>
      <xdr:nvSpPr>
        <xdr:cNvPr id="12" name="Line 31"/>
        <xdr:cNvSpPr>
          <a:spLocks/>
        </xdr:cNvSpPr>
      </xdr:nvSpPr>
      <xdr:spPr>
        <a:xfrm>
          <a:off x="5791200" y="231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304800</xdr:colOff>
      <xdr:row>7</xdr:row>
      <xdr:rowOff>238125</xdr:rowOff>
    </xdr:from>
    <xdr:to>
      <xdr:col>12</xdr:col>
      <xdr:colOff>28575</xdr:colOff>
      <xdr:row>7</xdr:row>
      <xdr:rowOff>238125</xdr:rowOff>
    </xdr:to>
    <xdr:sp>
      <xdr:nvSpPr>
        <xdr:cNvPr id="13" name="Line 32"/>
        <xdr:cNvSpPr>
          <a:spLocks/>
        </xdr:cNvSpPr>
      </xdr:nvSpPr>
      <xdr:spPr>
        <a:xfrm>
          <a:off x="5791200" y="2314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9525</xdr:colOff>
      <xdr:row>12</xdr:row>
      <xdr:rowOff>0</xdr:rowOff>
    </xdr:to>
    <xdr:sp>
      <xdr:nvSpPr>
        <xdr:cNvPr id="14" name="Line 33"/>
        <xdr:cNvSpPr>
          <a:spLocks/>
        </xdr:cNvSpPr>
      </xdr:nvSpPr>
      <xdr:spPr>
        <a:xfrm>
          <a:off x="5791200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19050</xdr:rowOff>
    </xdr:from>
    <xdr:to>
      <xdr:col>12</xdr:col>
      <xdr:colOff>19050</xdr:colOff>
      <xdr:row>16</xdr:row>
      <xdr:rowOff>19050</xdr:rowOff>
    </xdr:to>
    <xdr:sp>
      <xdr:nvSpPr>
        <xdr:cNvPr id="15" name="Line 34"/>
        <xdr:cNvSpPr>
          <a:spLocks/>
        </xdr:cNvSpPr>
      </xdr:nvSpPr>
      <xdr:spPr>
        <a:xfrm>
          <a:off x="5791200" y="4410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16" name="Line 35"/>
        <xdr:cNvSpPr>
          <a:spLocks/>
        </xdr:cNvSpPr>
      </xdr:nvSpPr>
      <xdr:spPr>
        <a:xfrm>
          <a:off x="5791200" y="5419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12</xdr:col>
      <xdr:colOff>9525</xdr:colOff>
      <xdr:row>12</xdr:row>
      <xdr:rowOff>0</xdr:rowOff>
    </xdr:to>
    <xdr:sp>
      <xdr:nvSpPr>
        <xdr:cNvPr id="17" name="Line 36"/>
        <xdr:cNvSpPr>
          <a:spLocks/>
        </xdr:cNvSpPr>
      </xdr:nvSpPr>
      <xdr:spPr>
        <a:xfrm>
          <a:off x="5791200" y="3362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19050</xdr:rowOff>
    </xdr:from>
    <xdr:to>
      <xdr:col>12</xdr:col>
      <xdr:colOff>19050</xdr:colOff>
      <xdr:row>16</xdr:row>
      <xdr:rowOff>19050</xdr:rowOff>
    </xdr:to>
    <xdr:sp>
      <xdr:nvSpPr>
        <xdr:cNvPr id="18" name="Line 37"/>
        <xdr:cNvSpPr>
          <a:spLocks/>
        </xdr:cNvSpPr>
      </xdr:nvSpPr>
      <xdr:spPr>
        <a:xfrm>
          <a:off x="5791200" y="4410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19" name="Line 38"/>
        <xdr:cNvSpPr>
          <a:spLocks/>
        </xdr:cNvSpPr>
      </xdr:nvSpPr>
      <xdr:spPr>
        <a:xfrm>
          <a:off x="5791200" y="54197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>
          <a:off x="99250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99250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304800</xdr:colOff>
      <xdr:row>20</xdr:row>
      <xdr:rowOff>0</xdr:rowOff>
    </xdr:from>
    <xdr:to>
      <xdr:col>11</xdr:col>
      <xdr:colOff>304800</xdr:colOff>
      <xdr:row>20</xdr:row>
      <xdr:rowOff>0</xdr:rowOff>
    </xdr:to>
    <xdr:sp>
      <xdr:nvSpPr>
        <xdr:cNvPr id="3" name="Line 7"/>
        <xdr:cNvSpPr>
          <a:spLocks/>
        </xdr:cNvSpPr>
      </xdr:nvSpPr>
      <xdr:spPr>
        <a:xfrm>
          <a:off x="67246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238125</xdr:rowOff>
    </xdr:from>
    <xdr:to>
      <xdr:col>7</xdr:col>
      <xdr:colOff>28575</xdr:colOff>
      <xdr:row>7</xdr:row>
      <xdr:rowOff>238125</xdr:rowOff>
    </xdr:to>
    <xdr:sp>
      <xdr:nvSpPr>
        <xdr:cNvPr id="4" name="Line 26"/>
        <xdr:cNvSpPr>
          <a:spLocks/>
        </xdr:cNvSpPr>
      </xdr:nvSpPr>
      <xdr:spPr>
        <a:xfrm>
          <a:off x="3552825" y="2247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Line 27"/>
        <xdr:cNvSpPr>
          <a:spLocks/>
        </xdr:cNvSpPr>
      </xdr:nvSpPr>
      <xdr:spPr>
        <a:xfrm>
          <a:off x="3552825" y="329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7</xdr:col>
      <xdr:colOff>19050</xdr:colOff>
      <xdr:row>16</xdr:row>
      <xdr:rowOff>19050</xdr:rowOff>
    </xdr:to>
    <xdr:sp>
      <xdr:nvSpPr>
        <xdr:cNvPr id="6" name="Line 28"/>
        <xdr:cNvSpPr>
          <a:spLocks/>
        </xdr:cNvSpPr>
      </xdr:nvSpPr>
      <xdr:spPr>
        <a:xfrm>
          <a:off x="3552825" y="4333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9525</xdr:colOff>
      <xdr:row>20</xdr:row>
      <xdr:rowOff>0</xdr:rowOff>
    </xdr:to>
    <xdr:sp>
      <xdr:nvSpPr>
        <xdr:cNvPr id="7" name="Line 29"/>
        <xdr:cNvSpPr>
          <a:spLocks/>
        </xdr:cNvSpPr>
      </xdr:nvSpPr>
      <xdr:spPr>
        <a:xfrm>
          <a:off x="3552825" y="5343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238125</xdr:rowOff>
    </xdr:from>
    <xdr:to>
      <xdr:col>7</xdr:col>
      <xdr:colOff>28575</xdr:colOff>
      <xdr:row>7</xdr:row>
      <xdr:rowOff>238125</xdr:rowOff>
    </xdr:to>
    <xdr:sp>
      <xdr:nvSpPr>
        <xdr:cNvPr id="8" name="Line 30"/>
        <xdr:cNvSpPr>
          <a:spLocks/>
        </xdr:cNvSpPr>
      </xdr:nvSpPr>
      <xdr:spPr>
        <a:xfrm>
          <a:off x="3552825" y="2247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9" name="Line 31"/>
        <xdr:cNvSpPr>
          <a:spLocks/>
        </xdr:cNvSpPr>
      </xdr:nvSpPr>
      <xdr:spPr>
        <a:xfrm>
          <a:off x="3552825" y="329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19050</xdr:rowOff>
    </xdr:from>
    <xdr:to>
      <xdr:col>7</xdr:col>
      <xdr:colOff>19050</xdr:colOff>
      <xdr:row>16</xdr:row>
      <xdr:rowOff>19050</xdr:rowOff>
    </xdr:to>
    <xdr:sp>
      <xdr:nvSpPr>
        <xdr:cNvPr id="10" name="Line 32"/>
        <xdr:cNvSpPr>
          <a:spLocks/>
        </xdr:cNvSpPr>
      </xdr:nvSpPr>
      <xdr:spPr>
        <a:xfrm>
          <a:off x="3552825" y="4333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9525</xdr:colOff>
      <xdr:row>20</xdr:row>
      <xdr:rowOff>0</xdr:rowOff>
    </xdr:to>
    <xdr:sp>
      <xdr:nvSpPr>
        <xdr:cNvPr id="11" name="Line 33"/>
        <xdr:cNvSpPr>
          <a:spLocks/>
        </xdr:cNvSpPr>
      </xdr:nvSpPr>
      <xdr:spPr>
        <a:xfrm>
          <a:off x="3552825" y="5343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zoomScale="75" zoomScaleNormal="75" zoomScaleSheetLayoutView="75" workbookViewId="0" topLeftCell="B1">
      <selection activeCell="W17" sqref="W17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9.25390625" style="2" customWidth="1"/>
    <col min="4" max="4" width="24.25390625" style="1" customWidth="1"/>
    <col min="5" max="5" width="28.00390625" style="1" customWidth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375" style="1" customWidth="1" outlineLevel="1"/>
    <col min="10" max="10" width="7.125" style="1" customWidth="1" outlineLevel="1"/>
    <col min="11" max="11" width="7.875" style="1" customWidth="1" outlineLevel="1"/>
    <col min="12" max="12" width="9.00390625" style="1" customWidth="1"/>
    <col min="13" max="13" width="7.625" style="1" customWidth="1"/>
    <col min="14" max="18" width="7.375" style="1" customWidth="1" outlineLevel="1"/>
    <col min="19" max="19" width="7.625" style="2" customWidth="1" outlineLevel="1"/>
    <col min="20" max="20" width="9.125" style="1" customWidth="1"/>
    <col min="21" max="21" width="10.125" style="1" customWidth="1"/>
    <col min="22" max="23" width="9.125" style="1" customWidth="1"/>
    <col min="24" max="24" width="9.25390625" style="1" bestFit="1" customWidth="1"/>
    <col min="25" max="16384" width="9.125" style="1" customWidth="1"/>
  </cols>
  <sheetData>
    <row r="1" spans="4:18" ht="20.25">
      <c r="D1" s="89" t="s">
        <v>32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6"/>
      <c r="R1" s="16"/>
    </row>
    <row r="2" spans="4:18" ht="20.25">
      <c r="D2" s="16"/>
      <c r="E2" s="24" t="s">
        <v>33</v>
      </c>
      <c r="F2" s="24"/>
      <c r="G2" s="24"/>
      <c r="H2" s="24"/>
      <c r="I2" s="24"/>
      <c r="J2" s="24"/>
      <c r="K2" s="16"/>
      <c r="L2" s="24"/>
      <c r="M2" s="24"/>
      <c r="N2" s="16"/>
      <c r="O2" s="16"/>
      <c r="P2" s="16"/>
      <c r="Q2" s="16"/>
      <c r="R2" s="16"/>
    </row>
    <row r="3" spans="4:18" ht="20.25">
      <c r="D3" s="16"/>
      <c r="E3" s="15" t="s">
        <v>31</v>
      </c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</row>
    <row r="4" spans="5:13" ht="15.75">
      <c r="E4" s="94" t="s">
        <v>29</v>
      </c>
      <c r="F4" s="94"/>
      <c r="G4" s="94"/>
      <c r="H4" s="94"/>
      <c r="I4" s="94"/>
      <c r="J4" s="94"/>
      <c r="K4" s="94"/>
      <c r="L4" s="94"/>
      <c r="M4" s="94"/>
    </row>
    <row r="5" spans="1:19" s="4" customFormat="1" ht="7.5" thickBot="1">
      <c r="A5" s="3"/>
      <c r="B5" s="3"/>
      <c r="C5" s="3"/>
      <c r="S5" s="3"/>
    </row>
    <row r="6" spans="1:21" s="5" customFormat="1" ht="25.5">
      <c r="A6" s="91" t="s">
        <v>0</v>
      </c>
      <c r="B6" s="9"/>
      <c r="C6" s="9"/>
      <c r="D6" s="91" t="s">
        <v>1</v>
      </c>
      <c r="E6" s="91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27</v>
      </c>
      <c r="K6" s="9" t="s">
        <v>7</v>
      </c>
      <c r="L6" s="9" t="s">
        <v>19</v>
      </c>
      <c r="M6" s="10" t="s">
        <v>17</v>
      </c>
      <c r="N6" s="9" t="s">
        <v>9</v>
      </c>
      <c r="O6" s="9" t="s">
        <v>10</v>
      </c>
      <c r="P6" s="10" t="s">
        <v>11</v>
      </c>
      <c r="Q6" s="9" t="s">
        <v>12</v>
      </c>
      <c r="R6" s="9" t="s">
        <v>13</v>
      </c>
      <c r="S6" s="10" t="s">
        <v>14</v>
      </c>
      <c r="T6" s="9" t="s">
        <v>15</v>
      </c>
      <c r="U6" s="9" t="s">
        <v>8</v>
      </c>
    </row>
    <row r="7" spans="1:21" s="5" customFormat="1" ht="12.75">
      <c r="A7" s="92"/>
      <c r="B7" s="11" t="s">
        <v>0</v>
      </c>
      <c r="C7" s="11" t="s">
        <v>22</v>
      </c>
      <c r="D7" s="92"/>
      <c r="E7" s="92"/>
      <c r="F7" s="11"/>
      <c r="G7" s="11"/>
      <c r="H7" s="11"/>
      <c r="I7" s="11"/>
      <c r="J7" s="11"/>
      <c r="K7" s="11"/>
      <c r="L7" s="11">
        <v>6</v>
      </c>
      <c r="M7" s="12">
        <v>6</v>
      </c>
      <c r="N7" s="11"/>
      <c r="O7" s="11"/>
      <c r="P7" s="12"/>
      <c r="Q7" s="11"/>
      <c r="R7" s="11"/>
      <c r="S7" s="12"/>
      <c r="T7" s="11" t="s">
        <v>28</v>
      </c>
      <c r="U7" s="11" t="s">
        <v>28</v>
      </c>
    </row>
    <row r="8" spans="1:22" s="5" customFormat="1" ht="13.5" thickBot="1">
      <c r="A8" s="92"/>
      <c r="B8" s="11"/>
      <c r="C8" s="13"/>
      <c r="D8" s="93"/>
      <c r="E8" s="93"/>
      <c r="F8" s="13"/>
      <c r="G8" s="13"/>
      <c r="H8" s="13"/>
      <c r="I8" s="13"/>
      <c r="J8" s="13"/>
      <c r="K8" s="13"/>
      <c r="L8" s="13" t="s">
        <v>18</v>
      </c>
      <c r="M8" s="14" t="s">
        <v>18</v>
      </c>
      <c r="N8" s="13"/>
      <c r="O8" s="13"/>
      <c r="P8" s="14"/>
      <c r="Q8" s="13"/>
      <c r="R8" s="13"/>
      <c r="S8" s="14"/>
      <c r="T8" s="13" t="s">
        <v>18</v>
      </c>
      <c r="U8" s="13" t="s">
        <v>18</v>
      </c>
      <c r="V8" s="5" t="s">
        <v>16</v>
      </c>
    </row>
    <row r="9" spans="1:22" ht="14.25" customHeight="1" thickBot="1">
      <c r="A9" s="7">
        <v>1</v>
      </c>
      <c r="B9" s="25">
        <v>1</v>
      </c>
      <c r="C9" s="31" t="s">
        <v>56</v>
      </c>
      <c r="D9" s="60" t="s">
        <v>81</v>
      </c>
      <c r="E9" s="63" t="s">
        <v>39</v>
      </c>
      <c r="F9" s="60">
        <v>192</v>
      </c>
      <c r="G9" s="63">
        <v>227</v>
      </c>
      <c r="H9" s="60">
        <v>209</v>
      </c>
      <c r="I9" s="63">
        <v>179</v>
      </c>
      <c r="J9" s="60">
        <v>184</v>
      </c>
      <c r="K9" s="63">
        <v>209</v>
      </c>
      <c r="L9" s="17">
        <f aca="true" t="shared" si="0" ref="L9:L24">AVERAGE(F9:K9)</f>
        <v>200</v>
      </c>
      <c r="M9" s="28">
        <f aca="true" t="shared" si="1" ref="M9:M24">SUM(F9:K9)</f>
        <v>1200</v>
      </c>
      <c r="N9" s="48">
        <v>236</v>
      </c>
      <c r="O9" s="63">
        <v>145</v>
      </c>
      <c r="P9" s="35">
        <v>239</v>
      </c>
      <c r="Q9" s="63">
        <v>191</v>
      </c>
      <c r="R9" s="60">
        <v>163</v>
      </c>
      <c r="S9" s="63">
        <v>206</v>
      </c>
      <c r="T9" s="51">
        <f aca="true" t="shared" si="2" ref="T9:T24">AVERAGE(F9:K9,N9:S9)</f>
        <v>198.33333333333334</v>
      </c>
      <c r="U9" s="52">
        <f aca="true" t="shared" si="3" ref="U9:U24">SUM(M9:S9)</f>
        <v>2380</v>
      </c>
      <c r="V9" s="1">
        <f aca="true" t="shared" si="4" ref="V9:V24">MAX(F9:K9,N9:S9)-MIN(F9:K9,N9:S9)</f>
        <v>94</v>
      </c>
    </row>
    <row r="10" spans="1:22" ht="14.25" customHeight="1" thickBot="1">
      <c r="A10" s="8">
        <v>2</v>
      </c>
      <c r="B10" s="26">
        <v>2</v>
      </c>
      <c r="C10" s="32"/>
      <c r="D10" s="34" t="s">
        <v>62</v>
      </c>
      <c r="E10" s="38" t="s">
        <v>50</v>
      </c>
      <c r="F10" s="34">
        <v>178</v>
      </c>
      <c r="G10" s="38">
        <v>182</v>
      </c>
      <c r="H10" s="34">
        <v>186</v>
      </c>
      <c r="I10" s="38">
        <v>265</v>
      </c>
      <c r="J10" s="34">
        <v>190</v>
      </c>
      <c r="K10" s="38">
        <v>182</v>
      </c>
      <c r="L10" s="17">
        <f t="shared" si="0"/>
        <v>197.16666666666666</v>
      </c>
      <c r="M10" s="28">
        <f t="shared" si="1"/>
        <v>1183</v>
      </c>
      <c r="N10" s="46">
        <v>214</v>
      </c>
      <c r="O10" s="38">
        <v>187</v>
      </c>
      <c r="P10" s="34">
        <v>193</v>
      </c>
      <c r="Q10" s="38">
        <v>182</v>
      </c>
      <c r="R10" s="34">
        <v>170</v>
      </c>
      <c r="S10" s="38">
        <v>213</v>
      </c>
      <c r="T10" s="51">
        <f t="shared" si="2"/>
        <v>195.16666666666666</v>
      </c>
      <c r="U10" s="52">
        <f t="shared" si="3"/>
        <v>2342</v>
      </c>
      <c r="V10" s="1">
        <f t="shared" si="4"/>
        <v>95</v>
      </c>
    </row>
    <row r="11" spans="1:22" ht="14.25" customHeight="1" thickBot="1">
      <c r="A11" s="8">
        <v>3</v>
      </c>
      <c r="B11" s="26">
        <v>3</v>
      </c>
      <c r="C11" s="33" t="s">
        <v>56</v>
      </c>
      <c r="D11" s="35" t="s">
        <v>112</v>
      </c>
      <c r="E11" s="39" t="s">
        <v>95</v>
      </c>
      <c r="F11" s="34">
        <v>216</v>
      </c>
      <c r="G11" s="38">
        <v>266</v>
      </c>
      <c r="H11" s="34">
        <v>160</v>
      </c>
      <c r="I11" s="38">
        <v>179</v>
      </c>
      <c r="J11" s="34">
        <v>172</v>
      </c>
      <c r="K11" s="38">
        <v>175</v>
      </c>
      <c r="L11" s="17">
        <f t="shared" si="0"/>
        <v>194.66666666666666</v>
      </c>
      <c r="M11" s="28">
        <f t="shared" si="1"/>
        <v>1168</v>
      </c>
      <c r="N11" s="46">
        <v>166</v>
      </c>
      <c r="O11" s="38">
        <v>195</v>
      </c>
      <c r="P11" s="34">
        <v>191</v>
      </c>
      <c r="Q11" s="39">
        <v>205</v>
      </c>
      <c r="R11" s="35">
        <v>177</v>
      </c>
      <c r="S11" s="39">
        <v>212</v>
      </c>
      <c r="T11" s="51">
        <f t="shared" si="2"/>
        <v>192.83333333333334</v>
      </c>
      <c r="U11" s="52">
        <f t="shared" si="3"/>
        <v>2314</v>
      </c>
      <c r="V11" s="1">
        <f t="shared" si="4"/>
        <v>106</v>
      </c>
    </row>
    <row r="12" spans="1:22" ht="14.25" customHeight="1" thickBot="1">
      <c r="A12" s="7">
        <v>4</v>
      </c>
      <c r="B12" s="25">
        <v>4</v>
      </c>
      <c r="C12" s="33" t="s">
        <v>56</v>
      </c>
      <c r="D12" s="35" t="s">
        <v>68</v>
      </c>
      <c r="E12" s="39" t="s">
        <v>39</v>
      </c>
      <c r="F12" s="35">
        <v>211</v>
      </c>
      <c r="G12" s="39">
        <v>178</v>
      </c>
      <c r="H12" s="35">
        <v>173</v>
      </c>
      <c r="I12" s="39">
        <v>212</v>
      </c>
      <c r="J12" s="35">
        <v>158</v>
      </c>
      <c r="K12" s="39">
        <v>205</v>
      </c>
      <c r="L12" s="17">
        <f t="shared" si="0"/>
        <v>189.5</v>
      </c>
      <c r="M12" s="28">
        <f t="shared" si="1"/>
        <v>1137</v>
      </c>
      <c r="N12" s="48">
        <v>162</v>
      </c>
      <c r="O12" s="39">
        <v>216</v>
      </c>
      <c r="P12" s="35">
        <v>168</v>
      </c>
      <c r="Q12" s="39">
        <v>201</v>
      </c>
      <c r="R12" s="35">
        <v>241</v>
      </c>
      <c r="S12" s="39">
        <v>188</v>
      </c>
      <c r="T12" s="51">
        <f t="shared" si="2"/>
        <v>192.75</v>
      </c>
      <c r="U12" s="52">
        <f t="shared" si="3"/>
        <v>2313</v>
      </c>
      <c r="V12" s="1">
        <f t="shared" si="4"/>
        <v>83</v>
      </c>
    </row>
    <row r="13" spans="1:22" ht="14.25" customHeight="1" thickBot="1">
      <c r="A13" s="8">
        <v>5</v>
      </c>
      <c r="B13" s="26">
        <v>5</v>
      </c>
      <c r="C13" s="32" t="s">
        <v>56</v>
      </c>
      <c r="D13" s="36" t="s">
        <v>116</v>
      </c>
      <c r="E13" s="40" t="s">
        <v>95</v>
      </c>
      <c r="F13" s="34">
        <v>204</v>
      </c>
      <c r="G13" s="38">
        <v>184</v>
      </c>
      <c r="H13" s="34">
        <v>174</v>
      </c>
      <c r="I13" s="38">
        <v>176</v>
      </c>
      <c r="J13" s="34">
        <v>224</v>
      </c>
      <c r="K13" s="38">
        <v>198</v>
      </c>
      <c r="L13" s="17">
        <f t="shared" si="0"/>
        <v>193.33333333333334</v>
      </c>
      <c r="M13" s="28">
        <f t="shared" si="1"/>
        <v>1160</v>
      </c>
      <c r="N13" s="46">
        <v>246</v>
      </c>
      <c r="O13" s="38">
        <v>165</v>
      </c>
      <c r="P13" s="34">
        <v>145</v>
      </c>
      <c r="Q13" s="38">
        <v>180</v>
      </c>
      <c r="R13" s="34">
        <v>232</v>
      </c>
      <c r="S13" s="38">
        <v>181</v>
      </c>
      <c r="T13" s="51">
        <f t="shared" si="2"/>
        <v>192.41666666666666</v>
      </c>
      <c r="U13" s="52">
        <f t="shared" si="3"/>
        <v>2309</v>
      </c>
      <c r="V13" s="1">
        <f t="shared" si="4"/>
        <v>101</v>
      </c>
    </row>
    <row r="14" spans="1:22" ht="14.25" customHeight="1" thickBot="1">
      <c r="A14" s="8">
        <v>6</v>
      </c>
      <c r="B14" s="26">
        <v>6</v>
      </c>
      <c r="C14" s="33"/>
      <c r="D14" s="36" t="s">
        <v>52</v>
      </c>
      <c r="E14" s="40" t="s">
        <v>39</v>
      </c>
      <c r="F14" s="34">
        <v>198</v>
      </c>
      <c r="G14" s="38">
        <v>212</v>
      </c>
      <c r="H14" s="34">
        <v>219</v>
      </c>
      <c r="I14" s="38">
        <v>177</v>
      </c>
      <c r="J14" s="34">
        <v>183</v>
      </c>
      <c r="K14" s="38">
        <v>148</v>
      </c>
      <c r="L14" s="17">
        <f t="shared" si="0"/>
        <v>189.5</v>
      </c>
      <c r="M14" s="28">
        <f t="shared" si="1"/>
        <v>1137</v>
      </c>
      <c r="N14" s="48">
        <v>204</v>
      </c>
      <c r="O14" s="39">
        <v>144</v>
      </c>
      <c r="P14" s="35">
        <v>224</v>
      </c>
      <c r="Q14" s="39">
        <v>203</v>
      </c>
      <c r="R14" s="35">
        <v>213</v>
      </c>
      <c r="S14" s="39">
        <v>181</v>
      </c>
      <c r="T14" s="51">
        <f t="shared" si="2"/>
        <v>192.16666666666666</v>
      </c>
      <c r="U14" s="52">
        <f t="shared" si="3"/>
        <v>2306</v>
      </c>
      <c r="V14" s="1">
        <f t="shared" si="4"/>
        <v>80</v>
      </c>
    </row>
    <row r="15" spans="1:22" ht="14.25" customHeight="1" thickBot="1">
      <c r="A15" s="7">
        <v>7</v>
      </c>
      <c r="B15" s="25">
        <v>7</v>
      </c>
      <c r="C15" s="33"/>
      <c r="D15" s="35" t="s">
        <v>78</v>
      </c>
      <c r="E15" s="39" t="s">
        <v>39</v>
      </c>
      <c r="F15" s="35">
        <v>163</v>
      </c>
      <c r="G15" s="39">
        <v>167</v>
      </c>
      <c r="H15" s="35">
        <v>188</v>
      </c>
      <c r="I15" s="39">
        <v>177</v>
      </c>
      <c r="J15" s="35">
        <v>237</v>
      </c>
      <c r="K15" s="39">
        <v>247</v>
      </c>
      <c r="L15" s="17">
        <f t="shared" si="0"/>
        <v>196.5</v>
      </c>
      <c r="M15" s="28">
        <f t="shared" si="1"/>
        <v>1179</v>
      </c>
      <c r="N15" s="48">
        <v>187</v>
      </c>
      <c r="O15" s="39">
        <v>190</v>
      </c>
      <c r="P15" s="35">
        <v>196</v>
      </c>
      <c r="Q15" s="39">
        <v>215</v>
      </c>
      <c r="R15" s="35">
        <v>189</v>
      </c>
      <c r="S15" s="39">
        <v>148</v>
      </c>
      <c r="T15" s="51">
        <f t="shared" si="2"/>
        <v>192</v>
      </c>
      <c r="U15" s="52">
        <f t="shared" si="3"/>
        <v>2304</v>
      </c>
      <c r="V15" s="1">
        <f t="shared" si="4"/>
        <v>99</v>
      </c>
    </row>
    <row r="16" spans="1:22" ht="14.25" customHeight="1" thickBot="1">
      <c r="A16" s="8">
        <v>8</v>
      </c>
      <c r="B16" s="26">
        <v>8</v>
      </c>
      <c r="C16" s="32" t="s">
        <v>56</v>
      </c>
      <c r="D16" s="35" t="s">
        <v>40</v>
      </c>
      <c r="E16" s="39" t="s">
        <v>39</v>
      </c>
      <c r="F16" s="35">
        <v>150</v>
      </c>
      <c r="G16" s="39">
        <v>151</v>
      </c>
      <c r="H16" s="35">
        <v>198</v>
      </c>
      <c r="I16" s="39">
        <v>213</v>
      </c>
      <c r="J16" s="35">
        <v>183</v>
      </c>
      <c r="K16" s="39">
        <v>192</v>
      </c>
      <c r="L16" s="17">
        <f t="shared" si="0"/>
        <v>181.16666666666666</v>
      </c>
      <c r="M16" s="28">
        <f t="shared" si="1"/>
        <v>1087</v>
      </c>
      <c r="N16" s="48">
        <v>200</v>
      </c>
      <c r="O16" s="39">
        <v>135</v>
      </c>
      <c r="P16" s="35">
        <v>256</v>
      </c>
      <c r="Q16" s="39">
        <v>192</v>
      </c>
      <c r="R16" s="35">
        <v>235</v>
      </c>
      <c r="S16" s="39">
        <v>195</v>
      </c>
      <c r="T16" s="51">
        <f t="shared" si="2"/>
        <v>191.66666666666666</v>
      </c>
      <c r="U16" s="52">
        <f t="shared" si="3"/>
        <v>2300</v>
      </c>
      <c r="V16" s="1">
        <f t="shared" si="4"/>
        <v>121</v>
      </c>
    </row>
    <row r="17" spans="1:22" ht="14.25" customHeight="1" thickBot="1">
      <c r="A17" s="8"/>
      <c r="B17" s="26">
        <v>9</v>
      </c>
      <c r="C17" s="33" t="s">
        <v>56</v>
      </c>
      <c r="D17" s="36" t="s">
        <v>77</v>
      </c>
      <c r="E17" s="40" t="s">
        <v>39</v>
      </c>
      <c r="F17" s="34">
        <v>196</v>
      </c>
      <c r="G17" s="38">
        <v>198</v>
      </c>
      <c r="H17" s="34">
        <v>181</v>
      </c>
      <c r="I17" s="38">
        <v>225</v>
      </c>
      <c r="J17" s="34">
        <v>195</v>
      </c>
      <c r="K17" s="38">
        <v>199</v>
      </c>
      <c r="L17" s="17">
        <f t="shared" si="0"/>
        <v>199</v>
      </c>
      <c r="M17" s="28">
        <f t="shared" si="1"/>
        <v>1194</v>
      </c>
      <c r="N17" s="46">
        <v>173</v>
      </c>
      <c r="O17" s="38">
        <v>183</v>
      </c>
      <c r="P17" s="34">
        <v>167</v>
      </c>
      <c r="Q17" s="38">
        <v>168</v>
      </c>
      <c r="R17" s="34">
        <v>174</v>
      </c>
      <c r="S17" s="38">
        <v>235</v>
      </c>
      <c r="T17" s="51">
        <f t="shared" si="2"/>
        <v>191.16666666666666</v>
      </c>
      <c r="U17" s="52">
        <f t="shared" si="3"/>
        <v>2294</v>
      </c>
      <c r="V17" s="1">
        <f t="shared" si="4"/>
        <v>68</v>
      </c>
    </row>
    <row r="18" spans="1:22" ht="14.25" customHeight="1" thickBot="1">
      <c r="A18" s="8">
        <v>9</v>
      </c>
      <c r="B18" s="25">
        <v>10</v>
      </c>
      <c r="C18" s="33" t="s">
        <v>56</v>
      </c>
      <c r="D18" s="36" t="s">
        <v>73</v>
      </c>
      <c r="E18" s="40" t="s">
        <v>55</v>
      </c>
      <c r="F18" s="34">
        <v>169</v>
      </c>
      <c r="G18" s="38">
        <v>190</v>
      </c>
      <c r="H18" s="34">
        <v>167</v>
      </c>
      <c r="I18" s="38">
        <v>202</v>
      </c>
      <c r="J18" s="34">
        <v>175</v>
      </c>
      <c r="K18" s="38">
        <v>181</v>
      </c>
      <c r="L18" s="17">
        <f t="shared" si="0"/>
        <v>180.66666666666666</v>
      </c>
      <c r="M18" s="28">
        <f t="shared" si="1"/>
        <v>1084</v>
      </c>
      <c r="N18" s="46">
        <v>218</v>
      </c>
      <c r="O18" s="38">
        <v>220</v>
      </c>
      <c r="P18" s="34">
        <v>186</v>
      </c>
      <c r="Q18" s="38">
        <v>157</v>
      </c>
      <c r="R18" s="34">
        <v>201</v>
      </c>
      <c r="S18" s="38">
        <v>216</v>
      </c>
      <c r="T18" s="51">
        <f t="shared" si="2"/>
        <v>190.16666666666666</v>
      </c>
      <c r="U18" s="52">
        <f t="shared" si="3"/>
        <v>2282</v>
      </c>
      <c r="V18" s="1">
        <f t="shared" si="4"/>
        <v>63</v>
      </c>
    </row>
    <row r="19" spans="1:22" ht="14.25" customHeight="1" thickBot="1">
      <c r="A19" s="7">
        <v>10</v>
      </c>
      <c r="B19" s="26">
        <v>11</v>
      </c>
      <c r="C19" s="32" t="s">
        <v>56</v>
      </c>
      <c r="D19" s="34" t="s">
        <v>122</v>
      </c>
      <c r="E19" s="40" t="s">
        <v>100</v>
      </c>
      <c r="F19" s="34">
        <v>179</v>
      </c>
      <c r="G19" s="38">
        <v>206</v>
      </c>
      <c r="H19" s="34">
        <v>216</v>
      </c>
      <c r="I19" s="38">
        <v>189</v>
      </c>
      <c r="J19" s="34">
        <v>196</v>
      </c>
      <c r="K19" s="38">
        <v>205</v>
      </c>
      <c r="L19" s="17">
        <f t="shared" si="0"/>
        <v>198.5</v>
      </c>
      <c r="M19" s="28">
        <f t="shared" si="1"/>
        <v>1191</v>
      </c>
      <c r="N19" s="46">
        <v>177</v>
      </c>
      <c r="O19" s="38">
        <v>168</v>
      </c>
      <c r="P19" s="34">
        <v>170</v>
      </c>
      <c r="Q19" s="38">
        <v>198</v>
      </c>
      <c r="R19" s="34">
        <v>152</v>
      </c>
      <c r="S19" s="38">
        <v>194</v>
      </c>
      <c r="T19" s="51">
        <f t="shared" si="2"/>
        <v>187.5</v>
      </c>
      <c r="U19" s="52">
        <f t="shared" si="3"/>
        <v>2250</v>
      </c>
      <c r="V19" s="1">
        <f t="shared" si="4"/>
        <v>64</v>
      </c>
    </row>
    <row r="20" spans="1:22" ht="14.25" customHeight="1" thickBot="1">
      <c r="A20" s="8">
        <v>11</v>
      </c>
      <c r="B20" s="26">
        <v>12</v>
      </c>
      <c r="C20" s="33"/>
      <c r="D20" s="35" t="s">
        <v>48</v>
      </c>
      <c r="E20" s="39" t="s">
        <v>39</v>
      </c>
      <c r="F20" s="34">
        <v>196</v>
      </c>
      <c r="G20" s="38">
        <v>172</v>
      </c>
      <c r="H20" s="34">
        <v>223</v>
      </c>
      <c r="I20" s="38">
        <v>221</v>
      </c>
      <c r="J20" s="34">
        <v>217</v>
      </c>
      <c r="K20" s="38">
        <v>169</v>
      </c>
      <c r="L20" s="17">
        <f t="shared" si="0"/>
        <v>199.66666666666666</v>
      </c>
      <c r="M20" s="28">
        <f t="shared" si="1"/>
        <v>1198</v>
      </c>
      <c r="N20" s="47">
        <v>183</v>
      </c>
      <c r="O20" s="40">
        <v>174</v>
      </c>
      <c r="P20" s="36">
        <v>159</v>
      </c>
      <c r="Q20" s="38">
        <v>165</v>
      </c>
      <c r="R20" s="34">
        <v>172</v>
      </c>
      <c r="S20" s="38">
        <v>191</v>
      </c>
      <c r="T20" s="51">
        <f t="shared" si="2"/>
        <v>186.83333333333334</v>
      </c>
      <c r="U20" s="52">
        <f t="shared" si="3"/>
        <v>2242</v>
      </c>
      <c r="V20" s="1">
        <f t="shared" si="4"/>
        <v>64</v>
      </c>
    </row>
    <row r="21" spans="1:22" ht="14.25" customHeight="1" thickBot="1">
      <c r="A21" s="8"/>
      <c r="B21" s="25">
        <v>13</v>
      </c>
      <c r="C21" s="33"/>
      <c r="D21" s="34" t="s">
        <v>124</v>
      </c>
      <c r="E21" s="40" t="s">
        <v>100</v>
      </c>
      <c r="F21" s="34">
        <v>224</v>
      </c>
      <c r="G21" s="38">
        <v>179</v>
      </c>
      <c r="H21" s="34">
        <v>167</v>
      </c>
      <c r="I21" s="38">
        <v>171</v>
      </c>
      <c r="J21" s="34">
        <v>176</v>
      </c>
      <c r="K21" s="38">
        <v>182</v>
      </c>
      <c r="L21" s="17">
        <f t="shared" si="0"/>
        <v>183.16666666666666</v>
      </c>
      <c r="M21" s="28">
        <f t="shared" si="1"/>
        <v>1099</v>
      </c>
      <c r="N21" s="46">
        <v>154</v>
      </c>
      <c r="O21" s="38">
        <v>205</v>
      </c>
      <c r="P21" s="34">
        <v>179</v>
      </c>
      <c r="Q21" s="38">
        <v>167</v>
      </c>
      <c r="R21" s="34">
        <v>234</v>
      </c>
      <c r="S21" s="38">
        <v>169</v>
      </c>
      <c r="T21" s="51">
        <f t="shared" si="2"/>
        <v>183.91666666666666</v>
      </c>
      <c r="U21" s="52">
        <f t="shared" si="3"/>
        <v>2207</v>
      </c>
      <c r="V21" s="1">
        <f t="shared" si="4"/>
        <v>80</v>
      </c>
    </row>
    <row r="22" spans="1:22" ht="14.25" customHeight="1" thickBot="1">
      <c r="A22" s="8">
        <v>12</v>
      </c>
      <c r="B22" s="26">
        <v>14</v>
      </c>
      <c r="C22" s="32"/>
      <c r="D22" s="36" t="s">
        <v>119</v>
      </c>
      <c r="E22" s="40" t="s">
        <v>50</v>
      </c>
      <c r="F22" s="34">
        <v>215</v>
      </c>
      <c r="G22" s="38">
        <v>203</v>
      </c>
      <c r="H22" s="34">
        <v>156</v>
      </c>
      <c r="I22" s="38">
        <v>133</v>
      </c>
      <c r="J22" s="34">
        <v>192</v>
      </c>
      <c r="K22" s="38">
        <v>205</v>
      </c>
      <c r="L22" s="17">
        <f t="shared" si="0"/>
        <v>184</v>
      </c>
      <c r="M22" s="28">
        <f t="shared" si="1"/>
        <v>1104</v>
      </c>
      <c r="N22" s="46">
        <v>182</v>
      </c>
      <c r="O22" s="38">
        <v>169</v>
      </c>
      <c r="P22" s="34">
        <v>181</v>
      </c>
      <c r="Q22" s="38">
        <v>150</v>
      </c>
      <c r="R22" s="34">
        <v>223</v>
      </c>
      <c r="S22" s="38">
        <v>197</v>
      </c>
      <c r="T22" s="51">
        <f t="shared" si="2"/>
        <v>183.83333333333334</v>
      </c>
      <c r="U22" s="52">
        <f t="shared" si="3"/>
        <v>2206</v>
      </c>
      <c r="V22" s="1">
        <f t="shared" si="4"/>
        <v>90</v>
      </c>
    </row>
    <row r="23" spans="1:22" ht="14.25" customHeight="1" thickBot="1">
      <c r="A23" s="7">
        <v>13</v>
      </c>
      <c r="B23" s="26">
        <v>15</v>
      </c>
      <c r="C23" s="33" t="s">
        <v>56</v>
      </c>
      <c r="D23" s="36" t="s">
        <v>123</v>
      </c>
      <c r="E23" s="40" t="s">
        <v>39</v>
      </c>
      <c r="F23" s="34">
        <v>153</v>
      </c>
      <c r="G23" s="38">
        <v>190</v>
      </c>
      <c r="H23" s="34">
        <v>205</v>
      </c>
      <c r="I23" s="38">
        <v>156</v>
      </c>
      <c r="J23" s="34">
        <v>214</v>
      </c>
      <c r="K23" s="38">
        <v>146</v>
      </c>
      <c r="L23" s="17">
        <f t="shared" si="0"/>
        <v>177.33333333333334</v>
      </c>
      <c r="M23" s="28">
        <f t="shared" si="1"/>
        <v>1064</v>
      </c>
      <c r="N23" s="46">
        <v>144</v>
      </c>
      <c r="O23" s="38">
        <v>199</v>
      </c>
      <c r="P23" s="34">
        <v>163</v>
      </c>
      <c r="Q23" s="38">
        <v>186</v>
      </c>
      <c r="R23" s="34">
        <v>211</v>
      </c>
      <c r="S23" s="38">
        <v>216</v>
      </c>
      <c r="T23" s="51">
        <f t="shared" si="2"/>
        <v>181.91666666666666</v>
      </c>
      <c r="U23" s="52">
        <f t="shared" si="3"/>
        <v>2183</v>
      </c>
      <c r="V23" s="1">
        <f t="shared" si="4"/>
        <v>72</v>
      </c>
    </row>
    <row r="24" spans="1:22" ht="14.25" customHeight="1" thickBot="1">
      <c r="A24" s="8">
        <v>14</v>
      </c>
      <c r="B24" s="25">
        <v>16</v>
      </c>
      <c r="C24" s="33"/>
      <c r="D24" s="35" t="s">
        <v>67</v>
      </c>
      <c r="E24" s="39" t="s">
        <v>39</v>
      </c>
      <c r="F24" s="35">
        <v>201</v>
      </c>
      <c r="G24" s="39">
        <v>170</v>
      </c>
      <c r="H24" s="35">
        <v>171</v>
      </c>
      <c r="I24" s="39">
        <v>214</v>
      </c>
      <c r="J24" s="35">
        <v>170</v>
      </c>
      <c r="K24" s="39">
        <v>162</v>
      </c>
      <c r="L24" s="17">
        <f t="shared" si="0"/>
        <v>181.33333333333334</v>
      </c>
      <c r="M24" s="28">
        <f t="shared" si="1"/>
        <v>1088</v>
      </c>
      <c r="N24" s="48">
        <v>190</v>
      </c>
      <c r="O24" s="39">
        <v>200</v>
      </c>
      <c r="P24" s="35">
        <v>157</v>
      </c>
      <c r="Q24" s="39">
        <v>182</v>
      </c>
      <c r="R24" s="35">
        <v>178</v>
      </c>
      <c r="S24" s="39">
        <v>158</v>
      </c>
      <c r="T24" s="51">
        <f t="shared" si="2"/>
        <v>179.41666666666666</v>
      </c>
      <c r="U24" s="52">
        <f t="shared" si="3"/>
        <v>2153</v>
      </c>
      <c r="V24" s="1">
        <f t="shared" si="4"/>
        <v>57</v>
      </c>
    </row>
    <row r="25" spans="1:21" ht="14.25" customHeight="1" thickBot="1">
      <c r="A25" s="8"/>
      <c r="B25" s="73"/>
      <c r="C25" s="74"/>
      <c r="D25" s="75"/>
      <c r="E25" s="76"/>
      <c r="F25" s="75"/>
      <c r="G25" s="76"/>
      <c r="H25" s="75"/>
      <c r="I25" s="76"/>
      <c r="J25" s="75"/>
      <c r="K25" s="76"/>
      <c r="L25" s="77"/>
      <c r="M25" s="78"/>
      <c r="N25" s="79"/>
      <c r="O25" s="76"/>
      <c r="P25" s="75"/>
      <c r="Q25" s="76"/>
      <c r="R25" s="75"/>
      <c r="S25" s="76"/>
      <c r="T25" s="80"/>
      <c r="U25" s="81"/>
    </row>
    <row r="26" spans="1:22" ht="14.25" customHeight="1" thickBot="1">
      <c r="A26" s="8">
        <v>15</v>
      </c>
      <c r="B26" s="26">
        <v>17</v>
      </c>
      <c r="C26" s="32"/>
      <c r="D26" s="36" t="s">
        <v>38</v>
      </c>
      <c r="E26" s="40" t="s">
        <v>39</v>
      </c>
      <c r="F26" s="34">
        <v>165</v>
      </c>
      <c r="G26" s="38">
        <v>121</v>
      </c>
      <c r="H26" s="34">
        <v>166</v>
      </c>
      <c r="I26" s="38">
        <v>163</v>
      </c>
      <c r="J26" s="34">
        <v>209</v>
      </c>
      <c r="K26" s="38">
        <v>178</v>
      </c>
      <c r="L26" s="17">
        <f aca="true" t="shared" si="5" ref="L26:L62">AVERAGE(F26:K26)</f>
        <v>167</v>
      </c>
      <c r="M26" s="28">
        <f aca="true" t="shared" si="6" ref="M26:M62">SUM(F26:K26)</f>
        <v>1002</v>
      </c>
      <c r="N26" s="46">
        <v>242</v>
      </c>
      <c r="O26" s="38">
        <v>193</v>
      </c>
      <c r="P26" s="34">
        <v>166</v>
      </c>
      <c r="Q26" s="38">
        <v>189</v>
      </c>
      <c r="R26" s="34">
        <v>193</v>
      </c>
      <c r="S26" s="38">
        <v>162</v>
      </c>
      <c r="T26" s="51">
        <f aca="true" t="shared" si="7" ref="T26:T62">AVERAGE(F26:K26,N26:S26)</f>
        <v>178.91666666666666</v>
      </c>
      <c r="U26" s="52">
        <f aca="true" t="shared" si="8" ref="U26:U62">SUM(M26:S26)</f>
        <v>2147</v>
      </c>
      <c r="V26" s="1">
        <f aca="true" t="shared" si="9" ref="V26:V62">MAX(F26:K26,N26:S26)-MIN(F26:K26,N26:S26)</f>
        <v>121</v>
      </c>
    </row>
    <row r="27" spans="1:22" ht="14.25" customHeight="1" thickBot="1">
      <c r="A27" s="7">
        <v>16</v>
      </c>
      <c r="B27" s="26">
        <v>18</v>
      </c>
      <c r="C27" s="33"/>
      <c r="D27" s="36" t="s">
        <v>58</v>
      </c>
      <c r="E27" s="40" t="s">
        <v>50</v>
      </c>
      <c r="F27" s="34">
        <v>133</v>
      </c>
      <c r="G27" s="38">
        <v>202</v>
      </c>
      <c r="H27" s="34">
        <v>174</v>
      </c>
      <c r="I27" s="38">
        <v>159</v>
      </c>
      <c r="J27" s="34">
        <v>172</v>
      </c>
      <c r="K27" s="38">
        <v>245</v>
      </c>
      <c r="L27" s="17">
        <f t="shared" si="5"/>
        <v>180.83333333333334</v>
      </c>
      <c r="M27" s="28">
        <f t="shared" si="6"/>
        <v>1085</v>
      </c>
      <c r="N27" s="46">
        <v>192</v>
      </c>
      <c r="O27" s="38">
        <v>164</v>
      </c>
      <c r="P27" s="34">
        <v>173</v>
      </c>
      <c r="Q27" s="38">
        <v>235</v>
      </c>
      <c r="R27" s="38">
        <v>155</v>
      </c>
      <c r="S27" s="38">
        <v>142</v>
      </c>
      <c r="T27" s="51">
        <f t="shared" si="7"/>
        <v>178.83333333333334</v>
      </c>
      <c r="U27" s="52">
        <f t="shared" si="8"/>
        <v>2146</v>
      </c>
      <c r="V27" s="1">
        <f t="shared" si="9"/>
        <v>112</v>
      </c>
    </row>
    <row r="28" spans="1:22" ht="14.25" customHeight="1" thickBot="1">
      <c r="A28" s="8">
        <v>17</v>
      </c>
      <c r="B28" s="25">
        <v>19</v>
      </c>
      <c r="C28" s="33"/>
      <c r="D28" s="35" t="s">
        <v>115</v>
      </c>
      <c r="E28" s="39" t="s">
        <v>60</v>
      </c>
      <c r="F28" s="35">
        <v>167</v>
      </c>
      <c r="G28" s="39">
        <v>164</v>
      </c>
      <c r="H28" s="35">
        <v>192</v>
      </c>
      <c r="I28" s="39">
        <v>163</v>
      </c>
      <c r="J28" s="35">
        <v>195</v>
      </c>
      <c r="K28" s="39">
        <v>211</v>
      </c>
      <c r="L28" s="17">
        <f t="shared" si="5"/>
        <v>182</v>
      </c>
      <c r="M28" s="28">
        <f t="shared" si="6"/>
        <v>1092</v>
      </c>
      <c r="N28" s="71">
        <v>187</v>
      </c>
      <c r="O28" s="72">
        <v>175</v>
      </c>
      <c r="P28" s="60">
        <v>175</v>
      </c>
      <c r="Q28" s="39">
        <v>184</v>
      </c>
      <c r="R28" s="35">
        <v>176</v>
      </c>
      <c r="S28" s="39">
        <v>142</v>
      </c>
      <c r="T28" s="51">
        <f t="shared" si="7"/>
        <v>177.58333333333334</v>
      </c>
      <c r="U28" s="52">
        <f t="shared" si="8"/>
        <v>2131</v>
      </c>
      <c r="V28" s="1">
        <f t="shared" si="9"/>
        <v>69</v>
      </c>
    </row>
    <row r="29" spans="1:22" ht="14.25" customHeight="1" thickBot="1">
      <c r="A29" s="8">
        <v>18</v>
      </c>
      <c r="B29" s="26">
        <v>20</v>
      </c>
      <c r="C29" s="32"/>
      <c r="D29" s="35" t="s">
        <v>90</v>
      </c>
      <c r="E29" s="39" t="s">
        <v>50</v>
      </c>
      <c r="F29" s="34">
        <v>173</v>
      </c>
      <c r="G29" s="38">
        <v>159</v>
      </c>
      <c r="H29" s="34">
        <v>158</v>
      </c>
      <c r="I29" s="38">
        <v>157</v>
      </c>
      <c r="J29" s="34">
        <v>176</v>
      </c>
      <c r="K29" s="38">
        <v>158</v>
      </c>
      <c r="L29" s="17">
        <f t="shared" si="5"/>
        <v>163.5</v>
      </c>
      <c r="M29" s="28">
        <f t="shared" si="6"/>
        <v>981</v>
      </c>
      <c r="N29" s="46">
        <v>183</v>
      </c>
      <c r="O29" s="38">
        <v>170</v>
      </c>
      <c r="P29" s="34">
        <v>180</v>
      </c>
      <c r="Q29" s="38">
        <v>190</v>
      </c>
      <c r="R29" s="38">
        <v>221</v>
      </c>
      <c r="S29" s="38">
        <v>203</v>
      </c>
      <c r="T29" s="51">
        <f t="shared" si="7"/>
        <v>177.33333333333334</v>
      </c>
      <c r="U29" s="52">
        <f t="shared" si="8"/>
        <v>2128</v>
      </c>
      <c r="V29" s="1">
        <f t="shared" si="9"/>
        <v>64</v>
      </c>
    </row>
    <row r="30" spans="1:22" ht="14.25" customHeight="1" thickBot="1">
      <c r="A30" s="7">
        <v>19</v>
      </c>
      <c r="B30" s="26">
        <v>21</v>
      </c>
      <c r="C30" s="33"/>
      <c r="D30" s="34" t="s">
        <v>71</v>
      </c>
      <c r="E30" s="40" t="s">
        <v>50</v>
      </c>
      <c r="F30" s="34">
        <v>159</v>
      </c>
      <c r="G30" s="38">
        <v>172</v>
      </c>
      <c r="H30" s="34">
        <v>179</v>
      </c>
      <c r="I30" s="38">
        <v>173</v>
      </c>
      <c r="J30" s="34">
        <v>202</v>
      </c>
      <c r="K30" s="38">
        <v>186</v>
      </c>
      <c r="L30" s="17">
        <f t="shared" si="5"/>
        <v>178.5</v>
      </c>
      <c r="M30" s="28">
        <f t="shared" si="6"/>
        <v>1071</v>
      </c>
      <c r="N30" s="46">
        <v>193</v>
      </c>
      <c r="O30" s="38">
        <v>183</v>
      </c>
      <c r="P30" s="34">
        <v>158</v>
      </c>
      <c r="Q30" s="38">
        <v>183</v>
      </c>
      <c r="R30" s="34">
        <v>170</v>
      </c>
      <c r="S30" s="38">
        <v>169</v>
      </c>
      <c r="T30" s="51">
        <f t="shared" si="7"/>
        <v>177.25</v>
      </c>
      <c r="U30" s="52">
        <f t="shared" si="8"/>
        <v>2127</v>
      </c>
      <c r="V30" s="1">
        <f t="shared" si="9"/>
        <v>44</v>
      </c>
    </row>
    <row r="31" spans="1:22" ht="14.25" customHeight="1" thickBot="1">
      <c r="A31" s="8">
        <v>20</v>
      </c>
      <c r="B31" s="25">
        <v>22</v>
      </c>
      <c r="C31" s="33"/>
      <c r="D31" s="35" t="s">
        <v>129</v>
      </c>
      <c r="E31" s="38" t="s">
        <v>55</v>
      </c>
      <c r="F31" s="35">
        <v>177</v>
      </c>
      <c r="G31" s="39">
        <v>172</v>
      </c>
      <c r="H31" s="35">
        <v>187</v>
      </c>
      <c r="I31" s="39">
        <v>198</v>
      </c>
      <c r="J31" s="35">
        <v>158</v>
      </c>
      <c r="K31" s="39">
        <v>190</v>
      </c>
      <c r="L31" s="17">
        <f t="shared" si="5"/>
        <v>180.33333333333334</v>
      </c>
      <c r="M31" s="28">
        <f t="shared" si="6"/>
        <v>1082</v>
      </c>
      <c r="N31" s="48">
        <v>180</v>
      </c>
      <c r="O31" s="39">
        <v>203</v>
      </c>
      <c r="P31" s="35">
        <v>180</v>
      </c>
      <c r="Q31" s="39">
        <v>166</v>
      </c>
      <c r="R31" s="35">
        <v>167</v>
      </c>
      <c r="S31" s="39">
        <v>140</v>
      </c>
      <c r="T31" s="51">
        <f t="shared" si="7"/>
        <v>176.5</v>
      </c>
      <c r="U31" s="52">
        <f t="shared" si="8"/>
        <v>2118</v>
      </c>
      <c r="V31" s="1">
        <f t="shared" si="9"/>
        <v>63</v>
      </c>
    </row>
    <row r="32" spans="1:22" ht="14.25" customHeight="1" thickBot="1">
      <c r="A32" s="8">
        <v>21</v>
      </c>
      <c r="B32" s="26">
        <v>23</v>
      </c>
      <c r="C32" s="32"/>
      <c r="D32" s="35" t="s">
        <v>111</v>
      </c>
      <c r="E32" s="39" t="s">
        <v>60</v>
      </c>
      <c r="F32" s="35">
        <v>140</v>
      </c>
      <c r="G32" s="39">
        <v>185</v>
      </c>
      <c r="H32" s="35">
        <v>168</v>
      </c>
      <c r="I32" s="39">
        <v>179</v>
      </c>
      <c r="J32" s="35">
        <v>182</v>
      </c>
      <c r="K32" s="39">
        <v>195</v>
      </c>
      <c r="L32" s="17">
        <f t="shared" si="5"/>
        <v>174.83333333333334</v>
      </c>
      <c r="M32" s="28">
        <f t="shared" si="6"/>
        <v>1049</v>
      </c>
      <c r="N32" s="46">
        <v>168</v>
      </c>
      <c r="O32" s="38">
        <v>169</v>
      </c>
      <c r="P32" s="34">
        <v>161</v>
      </c>
      <c r="Q32" s="39">
        <v>201</v>
      </c>
      <c r="R32" s="35">
        <v>181</v>
      </c>
      <c r="S32" s="39">
        <v>181</v>
      </c>
      <c r="T32" s="51">
        <f t="shared" si="7"/>
        <v>175.83333333333334</v>
      </c>
      <c r="U32" s="52">
        <f t="shared" si="8"/>
        <v>2110</v>
      </c>
      <c r="V32" s="1">
        <f t="shared" si="9"/>
        <v>61</v>
      </c>
    </row>
    <row r="33" spans="1:22" ht="14.25" customHeight="1" thickBot="1">
      <c r="A33" s="7">
        <v>22</v>
      </c>
      <c r="B33" s="26">
        <v>24</v>
      </c>
      <c r="C33" s="33" t="s">
        <v>56</v>
      </c>
      <c r="D33" s="34" t="s">
        <v>80</v>
      </c>
      <c r="E33" s="38" t="s">
        <v>39</v>
      </c>
      <c r="F33" s="34">
        <v>224</v>
      </c>
      <c r="G33" s="38">
        <v>211</v>
      </c>
      <c r="H33" s="34">
        <v>179</v>
      </c>
      <c r="I33" s="38">
        <v>173</v>
      </c>
      <c r="J33" s="34">
        <v>169</v>
      </c>
      <c r="K33" s="38">
        <v>205</v>
      </c>
      <c r="L33" s="17">
        <f t="shared" si="5"/>
        <v>193.5</v>
      </c>
      <c r="M33" s="28">
        <f t="shared" si="6"/>
        <v>1161</v>
      </c>
      <c r="N33" s="46">
        <v>157</v>
      </c>
      <c r="O33" s="38">
        <v>149</v>
      </c>
      <c r="P33" s="34">
        <v>148</v>
      </c>
      <c r="Q33" s="38">
        <v>165</v>
      </c>
      <c r="R33" s="34">
        <v>157</v>
      </c>
      <c r="S33" s="38">
        <v>169</v>
      </c>
      <c r="T33" s="51">
        <f t="shared" si="7"/>
        <v>175.5</v>
      </c>
      <c r="U33" s="52">
        <f t="shared" si="8"/>
        <v>2106</v>
      </c>
      <c r="V33" s="1">
        <f t="shared" si="9"/>
        <v>76</v>
      </c>
    </row>
    <row r="34" spans="1:22" ht="14.25" customHeight="1" thickBot="1">
      <c r="A34" s="7">
        <v>23</v>
      </c>
      <c r="B34" s="25">
        <v>25</v>
      </c>
      <c r="C34" s="33"/>
      <c r="D34" s="34" t="s">
        <v>49</v>
      </c>
      <c r="E34" s="38" t="s">
        <v>50</v>
      </c>
      <c r="F34" s="34">
        <v>192</v>
      </c>
      <c r="G34" s="38">
        <v>170</v>
      </c>
      <c r="H34" s="34">
        <v>205</v>
      </c>
      <c r="I34" s="38">
        <v>173</v>
      </c>
      <c r="J34" s="34">
        <v>177</v>
      </c>
      <c r="K34" s="38">
        <v>187</v>
      </c>
      <c r="L34" s="17">
        <f t="shared" si="5"/>
        <v>184</v>
      </c>
      <c r="M34" s="28">
        <f t="shared" si="6"/>
        <v>1104</v>
      </c>
      <c r="N34" s="46">
        <v>169</v>
      </c>
      <c r="O34" s="38">
        <v>154</v>
      </c>
      <c r="P34" s="34">
        <v>187</v>
      </c>
      <c r="Q34" s="38">
        <v>162</v>
      </c>
      <c r="R34" s="34">
        <v>156</v>
      </c>
      <c r="S34" s="38">
        <v>143</v>
      </c>
      <c r="T34" s="51">
        <f t="shared" si="7"/>
        <v>172.91666666666666</v>
      </c>
      <c r="U34" s="52">
        <f t="shared" si="8"/>
        <v>2075</v>
      </c>
      <c r="V34" s="1">
        <f t="shared" si="9"/>
        <v>62</v>
      </c>
    </row>
    <row r="35" spans="1:22" ht="14.25" customHeight="1" thickBot="1">
      <c r="A35" s="7">
        <v>24</v>
      </c>
      <c r="B35" s="26">
        <v>26</v>
      </c>
      <c r="C35" s="32"/>
      <c r="D35" s="35" t="s">
        <v>91</v>
      </c>
      <c r="E35" s="39" t="s">
        <v>50</v>
      </c>
      <c r="F35" s="34">
        <v>153</v>
      </c>
      <c r="G35" s="38">
        <v>150</v>
      </c>
      <c r="H35" s="34">
        <v>165</v>
      </c>
      <c r="I35" s="38">
        <v>192</v>
      </c>
      <c r="J35" s="35">
        <v>197</v>
      </c>
      <c r="K35" s="39">
        <v>182</v>
      </c>
      <c r="L35" s="17">
        <f t="shared" si="5"/>
        <v>173.16666666666666</v>
      </c>
      <c r="M35" s="28">
        <f t="shared" si="6"/>
        <v>1039</v>
      </c>
      <c r="N35" s="48">
        <v>200</v>
      </c>
      <c r="O35" s="39">
        <v>178</v>
      </c>
      <c r="P35" s="35">
        <v>180</v>
      </c>
      <c r="Q35" s="39">
        <v>191</v>
      </c>
      <c r="R35" s="35">
        <v>153</v>
      </c>
      <c r="S35" s="39">
        <v>132</v>
      </c>
      <c r="T35" s="51">
        <f t="shared" si="7"/>
        <v>172.75</v>
      </c>
      <c r="U35" s="52">
        <f t="shared" si="8"/>
        <v>2073</v>
      </c>
      <c r="V35" s="1">
        <f t="shared" si="9"/>
        <v>68</v>
      </c>
    </row>
    <row r="36" spans="1:22" ht="14.25" customHeight="1" thickBot="1">
      <c r="A36" s="7">
        <v>26</v>
      </c>
      <c r="B36" s="26">
        <v>27</v>
      </c>
      <c r="C36" s="32"/>
      <c r="D36" s="34" t="s">
        <v>120</v>
      </c>
      <c r="E36" s="38" t="s">
        <v>39</v>
      </c>
      <c r="F36" s="34">
        <v>186</v>
      </c>
      <c r="G36" s="38">
        <v>168</v>
      </c>
      <c r="H36" s="34">
        <v>138</v>
      </c>
      <c r="I36" s="38">
        <v>179</v>
      </c>
      <c r="J36" s="34">
        <v>173</v>
      </c>
      <c r="K36" s="38">
        <v>200</v>
      </c>
      <c r="L36" s="17">
        <f t="shared" si="5"/>
        <v>174</v>
      </c>
      <c r="M36" s="28">
        <f t="shared" si="6"/>
        <v>1044</v>
      </c>
      <c r="N36" s="47">
        <v>163</v>
      </c>
      <c r="O36" s="40">
        <v>175</v>
      </c>
      <c r="P36" s="36">
        <v>156</v>
      </c>
      <c r="Q36" s="38">
        <v>168</v>
      </c>
      <c r="R36" s="34">
        <v>201</v>
      </c>
      <c r="S36" s="38">
        <v>153</v>
      </c>
      <c r="T36" s="51">
        <f t="shared" si="7"/>
        <v>171.66666666666666</v>
      </c>
      <c r="U36" s="52">
        <f t="shared" si="8"/>
        <v>2060</v>
      </c>
      <c r="V36" s="1">
        <f t="shared" si="9"/>
        <v>63</v>
      </c>
    </row>
    <row r="37" spans="1:22" ht="14.25" customHeight="1" thickBot="1">
      <c r="A37" s="7">
        <v>27</v>
      </c>
      <c r="B37" s="25">
        <v>28</v>
      </c>
      <c r="C37" s="33"/>
      <c r="D37" s="36" t="s">
        <v>125</v>
      </c>
      <c r="E37" s="40" t="s">
        <v>100</v>
      </c>
      <c r="F37" s="34">
        <v>156</v>
      </c>
      <c r="G37" s="38">
        <v>185</v>
      </c>
      <c r="H37" s="34">
        <v>132</v>
      </c>
      <c r="I37" s="38">
        <v>152</v>
      </c>
      <c r="J37" s="34">
        <v>203</v>
      </c>
      <c r="K37" s="38">
        <v>177</v>
      </c>
      <c r="L37" s="17">
        <f t="shared" si="5"/>
        <v>167.5</v>
      </c>
      <c r="M37" s="28">
        <f t="shared" si="6"/>
        <v>1005</v>
      </c>
      <c r="N37" s="46">
        <v>200</v>
      </c>
      <c r="O37" s="38">
        <v>176</v>
      </c>
      <c r="P37" s="34">
        <v>165</v>
      </c>
      <c r="Q37" s="38">
        <v>182</v>
      </c>
      <c r="R37" s="34">
        <v>186</v>
      </c>
      <c r="S37" s="38">
        <v>142</v>
      </c>
      <c r="T37" s="51">
        <f t="shared" si="7"/>
        <v>171.33333333333334</v>
      </c>
      <c r="U37" s="52">
        <f t="shared" si="8"/>
        <v>2056</v>
      </c>
      <c r="V37" s="1">
        <f t="shared" si="9"/>
        <v>71</v>
      </c>
    </row>
    <row r="38" spans="1:22" ht="14.25" customHeight="1" thickBot="1">
      <c r="A38" s="7">
        <v>29</v>
      </c>
      <c r="B38" s="26">
        <v>29</v>
      </c>
      <c r="C38" s="33"/>
      <c r="D38" s="36" t="s">
        <v>127</v>
      </c>
      <c r="E38" s="40" t="s">
        <v>100</v>
      </c>
      <c r="F38" s="34">
        <v>179</v>
      </c>
      <c r="G38" s="38">
        <v>193</v>
      </c>
      <c r="H38" s="34">
        <v>171</v>
      </c>
      <c r="I38" s="38">
        <v>163</v>
      </c>
      <c r="J38" s="34">
        <v>155</v>
      </c>
      <c r="K38" s="38">
        <v>146</v>
      </c>
      <c r="L38" s="17">
        <f t="shared" si="5"/>
        <v>167.83333333333334</v>
      </c>
      <c r="M38" s="28">
        <f t="shared" si="6"/>
        <v>1007</v>
      </c>
      <c r="N38" s="46">
        <v>180</v>
      </c>
      <c r="O38" s="38">
        <v>193</v>
      </c>
      <c r="P38" s="34">
        <v>177</v>
      </c>
      <c r="Q38" s="38">
        <v>189</v>
      </c>
      <c r="R38" s="38">
        <v>153</v>
      </c>
      <c r="S38" s="38">
        <v>154</v>
      </c>
      <c r="T38" s="51">
        <f t="shared" si="7"/>
        <v>171.08333333333334</v>
      </c>
      <c r="U38" s="52">
        <f t="shared" si="8"/>
        <v>2053</v>
      </c>
      <c r="V38" s="1">
        <f t="shared" si="9"/>
        <v>47</v>
      </c>
    </row>
    <row r="39" spans="1:22" ht="13.5" thickBot="1">
      <c r="A39" s="6"/>
      <c r="B39" s="26">
        <v>30</v>
      </c>
      <c r="C39" s="32"/>
      <c r="D39" s="34" t="s">
        <v>109</v>
      </c>
      <c r="E39" s="38" t="s">
        <v>39</v>
      </c>
      <c r="F39" s="37">
        <v>138</v>
      </c>
      <c r="G39" s="41">
        <v>152</v>
      </c>
      <c r="H39" s="37">
        <v>155</v>
      </c>
      <c r="I39" s="41">
        <v>168</v>
      </c>
      <c r="J39" s="37">
        <v>200</v>
      </c>
      <c r="K39" s="41">
        <v>205</v>
      </c>
      <c r="L39" s="17">
        <f t="shared" si="5"/>
        <v>169.66666666666666</v>
      </c>
      <c r="M39" s="28">
        <f t="shared" si="6"/>
        <v>1018</v>
      </c>
      <c r="N39" s="46">
        <v>160</v>
      </c>
      <c r="O39" s="38">
        <v>157</v>
      </c>
      <c r="P39" s="34">
        <v>158</v>
      </c>
      <c r="Q39" s="41">
        <v>221</v>
      </c>
      <c r="R39" s="37">
        <v>147</v>
      </c>
      <c r="S39" s="41">
        <v>191</v>
      </c>
      <c r="T39" s="51">
        <f t="shared" si="7"/>
        <v>171</v>
      </c>
      <c r="U39" s="52">
        <f t="shared" si="8"/>
        <v>2052</v>
      </c>
      <c r="V39" s="1">
        <f t="shared" si="9"/>
        <v>83</v>
      </c>
    </row>
    <row r="40" spans="1:22" ht="13.5" thickBot="1">
      <c r="A40" s="6"/>
      <c r="B40" s="25">
        <v>31</v>
      </c>
      <c r="C40" s="33"/>
      <c r="D40" s="35" t="s">
        <v>118</v>
      </c>
      <c r="E40" s="39" t="s">
        <v>55</v>
      </c>
      <c r="F40" s="35">
        <v>170</v>
      </c>
      <c r="G40" s="39">
        <v>151</v>
      </c>
      <c r="H40" s="35">
        <v>177</v>
      </c>
      <c r="I40" s="39">
        <v>144</v>
      </c>
      <c r="J40" s="35">
        <v>148</v>
      </c>
      <c r="K40" s="39">
        <v>149</v>
      </c>
      <c r="L40" s="17">
        <f t="shared" si="5"/>
        <v>156.5</v>
      </c>
      <c r="M40" s="28">
        <f t="shared" si="6"/>
        <v>939</v>
      </c>
      <c r="N40" s="48">
        <v>186</v>
      </c>
      <c r="O40" s="39">
        <v>179</v>
      </c>
      <c r="P40" s="35">
        <v>206</v>
      </c>
      <c r="Q40" s="39">
        <v>168</v>
      </c>
      <c r="R40" s="35">
        <v>173</v>
      </c>
      <c r="S40" s="39">
        <v>187</v>
      </c>
      <c r="T40" s="51">
        <f t="shared" si="7"/>
        <v>169.83333333333334</v>
      </c>
      <c r="U40" s="52">
        <f t="shared" si="8"/>
        <v>2038</v>
      </c>
      <c r="V40" s="1">
        <f t="shared" si="9"/>
        <v>62</v>
      </c>
    </row>
    <row r="41" spans="1:22" ht="13.5" thickBot="1">
      <c r="A41" s="6"/>
      <c r="B41" s="26">
        <v>32</v>
      </c>
      <c r="C41" s="33"/>
      <c r="D41" s="34" t="s">
        <v>41</v>
      </c>
      <c r="E41" s="38" t="s">
        <v>39</v>
      </c>
      <c r="F41" s="34">
        <v>176</v>
      </c>
      <c r="G41" s="38">
        <v>170</v>
      </c>
      <c r="H41" s="34">
        <v>208</v>
      </c>
      <c r="I41" s="38">
        <v>164</v>
      </c>
      <c r="J41" s="34">
        <v>153</v>
      </c>
      <c r="K41" s="38">
        <v>156</v>
      </c>
      <c r="L41" s="17">
        <f t="shared" si="5"/>
        <v>171.16666666666666</v>
      </c>
      <c r="M41" s="28">
        <f t="shared" si="6"/>
        <v>1027</v>
      </c>
      <c r="N41" s="46">
        <v>179</v>
      </c>
      <c r="O41" s="38">
        <v>153</v>
      </c>
      <c r="P41" s="34">
        <v>192</v>
      </c>
      <c r="Q41" s="38">
        <v>180</v>
      </c>
      <c r="R41" s="34">
        <v>157</v>
      </c>
      <c r="S41" s="38">
        <v>149</v>
      </c>
      <c r="T41" s="51">
        <f t="shared" si="7"/>
        <v>169.75</v>
      </c>
      <c r="U41" s="52">
        <f t="shared" si="8"/>
        <v>2037</v>
      </c>
      <c r="V41" s="1">
        <f t="shared" si="9"/>
        <v>59</v>
      </c>
    </row>
    <row r="42" spans="1:22" ht="13.5" thickBot="1">
      <c r="A42" s="6"/>
      <c r="B42" s="26">
        <v>33</v>
      </c>
      <c r="C42" s="32"/>
      <c r="D42" s="34" t="s">
        <v>42</v>
      </c>
      <c r="E42" s="39" t="s">
        <v>39</v>
      </c>
      <c r="F42" s="34">
        <v>191</v>
      </c>
      <c r="G42" s="38">
        <v>190</v>
      </c>
      <c r="H42" s="38">
        <v>151</v>
      </c>
      <c r="I42" s="38">
        <v>168</v>
      </c>
      <c r="J42" s="34">
        <v>178</v>
      </c>
      <c r="K42" s="38">
        <v>168</v>
      </c>
      <c r="L42" s="17">
        <f t="shared" si="5"/>
        <v>174.33333333333334</v>
      </c>
      <c r="M42" s="28">
        <f t="shared" si="6"/>
        <v>1046</v>
      </c>
      <c r="N42" s="46">
        <v>150</v>
      </c>
      <c r="O42" s="38">
        <v>159</v>
      </c>
      <c r="P42" s="34">
        <v>187</v>
      </c>
      <c r="Q42" s="38">
        <v>132</v>
      </c>
      <c r="R42" s="34">
        <v>180</v>
      </c>
      <c r="S42" s="38">
        <v>179</v>
      </c>
      <c r="T42" s="51">
        <f t="shared" si="7"/>
        <v>169.41666666666666</v>
      </c>
      <c r="U42" s="52">
        <f t="shared" si="8"/>
        <v>2033</v>
      </c>
      <c r="V42" s="1">
        <f t="shared" si="9"/>
        <v>59</v>
      </c>
    </row>
    <row r="43" spans="1:22" ht="13.5" thickBot="1">
      <c r="A43" s="6"/>
      <c r="B43" s="25">
        <v>34</v>
      </c>
      <c r="C43" s="33"/>
      <c r="D43" s="36" t="s">
        <v>53</v>
      </c>
      <c r="E43" s="40" t="s">
        <v>50</v>
      </c>
      <c r="F43" s="34">
        <v>142</v>
      </c>
      <c r="G43" s="38">
        <v>158</v>
      </c>
      <c r="H43" s="38">
        <v>213</v>
      </c>
      <c r="I43" s="38">
        <v>187</v>
      </c>
      <c r="J43" s="34">
        <v>167</v>
      </c>
      <c r="K43" s="38">
        <v>158</v>
      </c>
      <c r="L43" s="17">
        <f t="shared" si="5"/>
        <v>170.83333333333334</v>
      </c>
      <c r="M43" s="28">
        <f t="shared" si="6"/>
        <v>1025</v>
      </c>
      <c r="N43" s="46">
        <v>188</v>
      </c>
      <c r="O43" s="38">
        <v>168</v>
      </c>
      <c r="P43" s="34">
        <v>134</v>
      </c>
      <c r="Q43" s="38">
        <v>136</v>
      </c>
      <c r="R43" s="34">
        <v>181</v>
      </c>
      <c r="S43" s="38">
        <v>196</v>
      </c>
      <c r="T43" s="51">
        <f t="shared" si="7"/>
        <v>169</v>
      </c>
      <c r="U43" s="52">
        <f t="shared" si="8"/>
        <v>2028</v>
      </c>
      <c r="V43" s="1">
        <f t="shared" si="9"/>
        <v>79</v>
      </c>
    </row>
    <row r="44" spans="1:22" ht="13.5" thickBot="1">
      <c r="A44" s="6"/>
      <c r="B44" s="26">
        <v>35</v>
      </c>
      <c r="C44" s="33"/>
      <c r="D44" s="36" t="s">
        <v>54</v>
      </c>
      <c r="E44" s="40" t="s">
        <v>55</v>
      </c>
      <c r="F44" s="34">
        <v>191</v>
      </c>
      <c r="G44" s="38">
        <v>167</v>
      </c>
      <c r="H44" s="34">
        <v>199</v>
      </c>
      <c r="I44" s="38">
        <v>180</v>
      </c>
      <c r="J44" s="34">
        <v>143</v>
      </c>
      <c r="K44" s="38">
        <v>177</v>
      </c>
      <c r="L44" s="17">
        <f t="shared" si="5"/>
        <v>176.16666666666666</v>
      </c>
      <c r="M44" s="28">
        <f t="shared" si="6"/>
        <v>1057</v>
      </c>
      <c r="N44" s="48">
        <v>152</v>
      </c>
      <c r="O44" s="39">
        <v>135</v>
      </c>
      <c r="P44" s="35">
        <v>155</v>
      </c>
      <c r="Q44" s="39">
        <v>216</v>
      </c>
      <c r="R44" s="39">
        <v>174</v>
      </c>
      <c r="S44" s="39">
        <v>132</v>
      </c>
      <c r="T44" s="51">
        <f t="shared" si="7"/>
        <v>168.41666666666666</v>
      </c>
      <c r="U44" s="52">
        <f t="shared" si="8"/>
        <v>2021</v>
      </c>
      <c r="V44" s="1">
        <f t="shared" si="9"/>
        <v>84</v>
      </c>
    </row>
    <row r="45" spans="1:22" ht="13.5" thickBot="1">
      <c r="A45" s="6"/>
      <c r="B45" s="26">
        <v>36</v>
      </c>
      <c r="C45" s="32"/>
      <c r="D45" s="34" t="s">
        <v>89</v>
      </c>
      <c r="E45" s="40" t="s">
        <v>66</v>
      </c>
      <c r="F45" s="34">
        <v>209</v>
      </c>
      <c r="G45" s="38">
        <v>134</v>
      </c>
      <c r="H45" s="34">
        <v>162</v>
      </c>
      <c r="I45" s="38">
        <v>139</v>
      </c>
      <c r="J45" s="34">
        <v>126</v>
      </c>
      <c r="K45" s="38">
        <v>189</v>
      </c>
      <c r="L45" s="17">
        <f t="shared" si="5"/>
        <v>159.83333333333334</v>
      </c>
      <c r="M45" s="28">
        <f t="shared" si="6"/>
        <v>959</v>
      </c>
      <c r="N45" s="46">
        <v>211</v>
      </c>
      <c r="O45" s="38">
        <v>179</v>
      </c>
      <c r="P45" s="34">
        <v>185</v>
      </c>
      <c r="Q45" s="38">
        <v>138</v>
      </c>
      <c r="R45" s="34">
        <v>176</v>
      </c>
      <c r="S45" s="38">
        <v>166</v>
      </c>
      <c r="T45" s="51">
        <f t="shared" si="7"/>
        <v>167.83333333333334</v>
      </c>
      <c r="U45" s="52">
        <f t="shared" si="8"/>
        <v>2014</v>
      </c>
      <c r="V45" s="1">
        <f t="shared" si="9"/>
        <v>85</v>
      </c>
    </row>
    <row r="46" spans="1:22" ht="13.5" thickBot="1">
      <c r="A46" s="6"/>
      <c r="B46" s="25">
        <v>37</v>
      </c>
      <c r="C46" s="33"/>
      <c r="D46" s="34" t="s">
        <v>51</v>
      </c>
      <c r="E46" s="38" t="s">
        <v>39</v>
      </c>
      <c r="F46" s="34">
        <v>178</v>
      </c>
      <c r="G46" s="38">
        <v>212</v>
      </c>
      <c r="H46" s="34">
        <v>170</v>
      </c>
      <c r="I46" s="38">
        <v>161</v>
      </c>
      <c r="J46" s="34">
        <v>199</v>
      </c>
      <c r="K46" s="38">
        <v>150</v>
      </c>
      <c r="L46" s="17">
        <f t="shared" si="5"/>
        <v>178.33333333333334</v>
      </c>
      <c r="M46" s="28">
        <f t="shared" si="6"/>
        <v>1070</v>
      </c>
      <c r="N46" s="47">
        <v>152</v>
      </c>
      <c r="O46" s="40">
        <v>138</v>
      </c>
      <c r="P46" s="36">
        <v>158</v>
      </c>
      <c r="Q46" s="38">
        <v>172</v>
      </c>
      <c r="R46" s="34">
        <v>169</v>
      </c>
      <c r="S46" s="38">
        <v>152</v>
      </c>
      <c r="T46" s="51">
        <f t="shared" si="7"/>
        <v>167.58333333333334</v>
      </c>
      <c r="U46" s="52">
        <f t="shared" si="8"/>
        <v>2011</v>
      </c>
      <c r="V46" s="1">
        <f t="shared" si="9"/>
        <v>74</v>
      </c>
    </row>
    <row r="47" spans="1:22" ht="13.5" thickBot="1">
      <c r="A47" s="6"/>
      <c r="B47" s="26">
        <v>38</v>
      </c>
      <c r="C47" s="33"/>
      <c r="D47" s="36" t="s">
        <v>65</v>
      </c>
      <c r="E47" s="40" t="s">
        <v>66</v>
      </c>
      <c r="F47" s="34">
        <v>190</v>
      </c>
      <c r="G47" s="38">
        <v>182</v>
      </c>
      <c r="H47" s="34">
        <v>163</v>
      </c>
      <c r="I47" s="38">
        <v>183</v>
      </c>
      <c r="J47" s="34">
        <v>172</v>
      </c>
      <c r="K47" s="38">
        <v>159</v>
      </c>
      <c r="L47" s="17">
        <f t="shared" si="5"/>
        <v>174.83333333333334</v>
      </c>
      <c r="M47" s="28">
        <f t="shared" si="6"/>
        <v>1049</v>
      </c>
      <c r="N47" s="46">
        <v>161</v>
      </c>
      <c r="O47" s="38">
        <v>129</v>
      </c>
      <c r="P47" s="34">
        <v>191</v>
      </c>
      <c r="Q47" s="38">
        <v>176</v>
      </c>
      <c r="R47" s="34">
        <v>130</v>
      </c>
      <c r="S47" s="38">
        <v>173</v>
      </c>
      <c r="T47" s="51">
        <f t="shared" si="7"/>
        <v>167.41666666666666</v>
      </c>
      <c r="U47" s="52">
        <f t="shared" si="8"/>
        <v>2009</v>
      </c>
      <c r="V47" s="1">
        <f t="shared" si="9"/>
        <v>62</v>
      </c>
    </row>
    <row r="48" spans="1:22" ht="13.5" thickBot="1">
      <c r="A48" s="6"/>
      <c r="B48" s="26">
        <v>39</v>
      </c>
      <c r="C48" s="32"/>
      <c r="D48" s="34" t="s">
        <v>128</v>
      </c>
      <c r="E48" s="38" t="s">
        <v>100</v>
      </c>
      <c r="F48" s="34">
        <v>169</v>
      </c>
      <c r="G48" s="38">
        <v>177</v>
      </c>
      <c r="H48" s="34">
        <v>155</v>
      </c>
      <c r="I48" s="38">
        <v>162</v>
      </c>
      <c r="J48" s="34">
        <v>170</v>
      </c>
      <c r="K48" s="38">
        <v>148</v>
      </c>
      <c r="L48" s="17">
        <f t="shared" si="5"/>
        <v>163.5</v>
      </c>
      <c r="M48" s="28">
        <f t="shared" si="6"/>
        <v>981</v>
      </c>
      <c r="N48" s="46">
        <v>165</v>
      </c>
      <c r="O48" s="38">
        <v>169</v>
      </c>
      <c r="P48" s="34">
        <v>158</v>
      </c>
      <c r="Q48" s="38">
        <v>176</v>
      </c>
      <c r="R48" s="34">
        <v>165</v>
      </c>
      <c r="S48" s="38">
        <v>189</v>
      </c>
      <c r="T48" s="51">
        <f t="shared" si="7"/>
        <v>166.91666666666666</v>
      </c>
      <c r="U48" s="52">
        <f t="shared" si="8"/>
        <v>2003</v>
      </c>
      <c r="V48" s="1">
        <f t="shared" si="9"/>
        <v>41</v>
      </c>
    </row>
    <row r="49" spans="1:22" ht="13.5" thickBot="1">
      <c r="A49" s="6"/>
      <c r="B49" s="25">
        <v>40</v>
      </c>
      <c r="C49" s="33"/>
      <c r="D49" s="34" t="s">
        <v>110</v>
      </c>
      <c r="E49" s="38" t="s">
        <v>60</v>
      </c>
      <c r="F49" s="34">
        <v>150</v>
      </c>
      <c r="G49" s="38">
        <v>161</v>
      </c>
      <c r="H49" s="34">
        <v>180</v>
      </c>
      <c r="I49" s="38">
        <v>158</v>
      </c>
      <c r="J49" s="34">
        <v>174</v>
      </c>
      <c r="K49" s="38">
        <v>149</v>
      </c>
      <c r="L49" s="17">
        <f t="shared" si="5"/>
        <v>162</v>
      </c>
      <c r="M49" s="28">
        <f t="shared" si="6"/>
        <v>972</v>
      </c>
      <c r="N49" s="46">
        <v>157</v>
      </c>
      <c r="O49" s="38">
        <v>197</v>
      </c>
      <c r="P49" s="34">
        <v>146</v>
      </c>
      <c r="Q49" s="38">
        <v>175</v>
      </c>
      <c r="R49" s="34">
        <v>140</v>
      </c>
      <c r="S49" s="38">
        <v>200</v>
      </c>
      <c r="T49" s="51">
        <f t="shared" si="7"/>
        <v>165.58333333333334</v>
      </c>
      <c r="U49" s="52">
        <f t="shared" si="8"/>
        <v>1987</v>
      </c>
      <c r="V49" s="1">
        <f t="shared" si="9"/>
        <v>60</v>
      </c>
    </row>
    <row r="50" spans="1:22" ht="13.5" thickBot="1">
      <c r="A50" s="6"/>
      <c r="B50" s="26">
        <v>41</v>
      </c>
      <c r="C50" s="33"/>
      <c r="D50" s="36" t="s">
        <v>64</v>
      </c>
      <c r="E50" s="40" t="s">
        <v>39</v>
      </c>
      <c r="F50" s="34">
        <v>168</v>
      </c>
      <c r="G50" s="38">
        <v>169</v>
      </c>
      <c r="H50" s="34">
        <v>176</v>
      </c>
      <c r="I50" s="38">
        <v>158</v>
      </c>
      <c r="J50" s="34">
        <v>179</v>
      </c>
      <c r="K50" s="38">
        <v>176</v>
      </c>
      <c r="L50" s="17">
        <f t="shared" si="5"/>
        <v>171</v>
      </c>
      <c r="M50" s="28">
        <f t="shared" si="6"/>
        <v>1026</v>
      </c>
      <c r="N50" s="46">
        <v>172</v>
      </c>
      <c r="O50" s="38">
        <v>149</v>
      </c>
      <c r="P50" s="34">
        <v>126</v>
      </c>
      <c r="Q50" s="38">
        <v>190</v>
      </c>
      <c r="R50" s="34">
        <v>149</v>
      </c>
      <c r="S50" s="38">
        <v>154</v>
      </c>
      <c r="T50" s="51">
        <f t="shared" si="7"/>
        <v>163.83333333333334</v>
      </c>
      <c r="U50" s="52">
        <f t="shared" si="8"/>
        <v>1966</v>
      </c>
      <c r="V50" s="1">
        <f t="shared" si="9"/>
        <v>64</v>
      </c>
    </row>
    <row r="51" spans="1:22" ht="13.5" thickBot="1">
      <c r="A51" s="6"/>
      <c r="B51" s="26">
        <v>42</v>
      </c>
      <c r="C51" s="32"/>
      <c r="D51" s="34" t="s">
        <v>130</v>
      </c>
      <c r="E51" s="38" t="s">
        <v>100</v>
      </c>
      <c r="F51" s="34">
        <v>173</v>
      </c>
      <c r="G51" s="38">
        <v>189</v>
      </c>
      <c r="H51" s="34">
        <v>204</v>
      </c>
      <c r="I51" s="38">
        <v>128</v>
      </c>
      <c r="J51" s="34">
        <v>142</v>
      </c>
      <c r="K51" s="38">
        <v>150</v>
      </c>
      <c r="L51" s="17">
        <f t="shared" si="5"/>
        <v>164.33333333333334</v>
      </c>
      <c r="M51" s="28">
        <f t="shared" si="6"/>
        <v>986</v>
      </c>
      <c r="N51" s="46">
        <v>164</v>
      </c>
      <c r="O51" s="38">
        <v>141</v>
      </c>
      <c r="P51" s="34">
        <v>178</v>
      </c>
      <c r="Q51" s="38">
        <v>138</v>
      </c>
      <c r="R51" s="34">
        <v>161</v>
      </c>
      <c r="S51" s="38">
        <v>193</v>
      </c>
      <c r="T51" s="51">
        <f t="shared" si="7"/>
        <v>163.41666666666666</v>
      </c>
      <c r="U51" s="52">
        <f t="shared" si="8"/>
        <v>1961</v>
      </c>
      <c r="V51" s="1">
        <f t="shared" si="9"/>
        <v>76</v>
      </c>
    </row>
    <row r="52" spans="1:22" ht="13.5" thickBot="1">
      <c r="A52" s="6"/>
      <c r="B52" s="25">
        <v>43</v>
      </c>
      <c r="C52" s="33"/>
      <c r="D52" s="36" t="s">
        <v>94</v>
      </c>
      <c r="E52" s="40" t="s">
        <v>95</v>
      </c>
      <c r="F52" s="34">
        <v>197</v>
      </c>
      <c r="G52" s="38">
        <v>151</v>
      </c>
      <c r="H52" s="34">
        <v>188</v>
      </c>
      <c r="I52" s="38">
        <v>167</v>
      </c>
      <c r="J52" s="34">
        <v>153</v>
      </c>
      <c r="K52" s="38">
        <v>129</v>
      </c>
      <c r="L52" s="17">
        <f t="shared" si="5"/>
        <v>164.16666666666666</v>
      </c>
      <c r="M52" s="28">
        <f t="shared" si="6"/>
        <v>985</v>
      </c>
      <c r="N52" s="46">
        <v>139</v>
      </c>
      <c r="O52" s="38">
        <v>199</v>
      </c>
      <c r="P52" s="34">
        <v>168</v>
      </c>
      <c r="Q52" s="38">
        <v>147</v>
      </c>
      <c r="R52" s="34">
        <v>147</v>
      </c>
      <c r="S52" s="38">
        <v>173</v>
      </c>
      <c r="T52" s="51">
        <f t="shared" si="7"/>
        <v>163.16666666666666</v>
      </c>
      <c r="U52" s="52">
        <f t="shared" si="8"/>
        <v>1958</v>
      </c>
      <c r="V52" s="1">
        <f t="shared" si="9"/>
        <v>70</v>
      </c>
    </row>
    <row r="53" spans="1:22" ht="13.5" thickBot="1">
      <c r="A53" s="6"/>
      <c r="B53" s="26">
        <v>44</v>
      </c>
      <c r="C53" s="33" t="s">
        <v>56</v>
      </c>
      <c r="D53" s="35" t="s">
        <v>76</v>
      </c>
      <c r="E53" s="39" t="s">
        <v>39</v>
      </c>
      <c r="F53" s="35">
        <v>145</v>
      </c>
      <c r="G53" s="39">
        <v>177</v>
      </c>
      <c r="H53" s="35">
        <v>148</v>
      </c>
      <c r="I53" s="39">
        <v>146</v>
      </c>
      <c r="J53" s="35">
        <v>160</v>
      </c>
      <c r="K53" s="39">
        <v>140</v>
      </c>
      <c r="L53" s="17">
        <f t="shared" si="5"/>
        <v>152.66666666666666</v>
      </c>
      <c r="M53" s="28">
        <f t="shared" si="6"/>
        <v>916</v>
      </c>
      <c r="N53" s="48">
        <v>147</v>
      </c>
      <c r="O53" s="39">
        <v>158</v>
      </c>
      <c r="P53" s="35">
        <v>177</v>
      </c>
      <c r="Q53" s="39">
        <v>179</v>
      </c>
      <c r="R53" s="35">
        <v>212</v>
      </c>
      <c r="S53" s="39">
        <v>162</v>
      </c>
      <c r="T53" s="51">
        <f t="shared" si="7"/>
        <v>162.58333333333334</v>
      </c>
      <c r="U53" s="52">
        <f t="shared" si="8"/>
        <v>1951</v>
      </c>
      <c r="V53" s="1">
        <f t="shared" si="9"/>
        <v>72</v>
      </c>
    </row>
    <row r="54" spans="1:22" ht="13.5" thickBot="1">
      <c r="A54" s="6"/>
      <c r="B54" s="26">
        <v>45</v>
      </c>
      <c r="C54" s="32"/>
      <c r="D54" s="36" t="s">
        <v>79</v>
      </c>
      <c r="E54" s="40" t="s">
        <v>39</v>
      </c>
      <c r="F54" s="34">
        <v>175</v>
      </c>
      <c r="G54" s="38">
        <v>143</v>
      </c>
      <c r="H54" s="34">
        <v>175</v>
      </c>
      <c r="I54" s="38">
        <v>142</v>
      </c>
      <c r="J54" s="34">
        <v>186</v>
      </c>
      <c r="K54" s="38">
        <v>188</v>
      </c>
      <c r="L54" s="17">
        <f t="shared" si="5"/>
        <v>168.16666666666666</v>
      </c>
      <c r="M54" s="28">
        <f t="shared" si="6"/>
        <v>1009</v>
      </c>
      <c r="N54" s="46">
        <v>176</v>
      </c>
      <c r="O54" s="38">
        <v>135</v>
      </c>
      <c r="P54" s="34">
        <v>138</v>
      </c>
      <c r="Q54" s="38">
        <v>199</v>
      </c>
      <c r="R54" s="34">
        <v>132</v>
      </c>
      <c r="S54" s="38">
        <v>153</v>
      </c>
      <c r="T54" s="51">
        <f t="shared" si="7"/>
        <v>161.83333333333334</v>
      </c>
      <c r="U54" s="52">
        <f t="shared" si="8"/>
        <v>1942</v>
      </c>
      <c r="V54" s="1">
        <f t="shared" si="9"/>
        <v>67</v>
      </c>
    </row>
    <row r="55" spans="1:22" ht="13.5" thickBot="1">
      <c r="A55" s="6"/>
      <c r="B55" s="25">
        <v>46</v>
      </c>
      <c r="C55" s="33"/>
      <c r="D55" s="36" t="s">
        <v>74</v>
      </c>
      <c r="E55" s="40" t="s">
        <v>39</v>
      </c>
      <c r="F55" s="34">
        <v>183</v>
      </c>
      <c r="G55" s="38">
        <v>168</v>
      </c>
      <c r="H55" s="34">
        <v>128</v>
      </c>
      <c r="I55" s="38">
        <v>120</v>
      </c>
      <c r="J55" s="34">
        <v>151</v>
      </c>
      <c r="K55" s="38">
        <v>182</v>
      </c>
      <c r="L55" s="17">
        <f t="shared" si="5"/>
        <v>155.33333333333334</v>
      </c>
      <c r="M55" s="28">
        <f t="shared" si="6"/>
        <v>932</v>
      </c>
      <c r="N55" s="46">
        <v>177</v>
      </c>
      <c r="O55" s="38">
        <v>163</v>
      </c>
      <c r="P55" s="34">
        <v>143</v>
      </c>
      <c r="Q55" s="38">
        <v>169</v>
      </c>
      <c r="R55" s="34">
        <v>168</v>
      </c>
      <c r="S55" s="38">
        <v>177</v>
      </c>
      <c r="T55" s="51">
        <f t="shared" si="7"/>
        <v>160.75</v>
      </c>
      <c r="U55" s="52">
        <f t="shared" si="8"/>
        <v>1929</v>
      </c>
      <c r="V55" s="1">
        <f t="shared" si="9"/>
        <v>63</v>
      </c>
    </row>
    <row r="56" spans="1:22" ht="13.5" thickBot="1">
      <c r="A56" s="6"/>
      <c r="B56" s="26">
        <v>47</v>
      </c>
      <c r="C56" s="33"/>
      <c r="D56" s="35" t="s">
        <v>72</v>
      </c>
      <c r="E56" s="39" t="s">
        <v>39</v>
      </c>
      <c r="F56" s="34">
        <v>166</v>
      </c>
      <c r="G56" s="38">
        <v>147</v>
      </c>
      <c r="H56" s="34">
        <v>156</v>
      </c>
      <c r="I56" s="38">
        <v>129</v>
      </c>
      <c r="J56" s="34">
        <v>186</v>
      </c>
      <c r="K56" s="38">
        <v>165</v>
      </c>
      <c r="L56" s="17">
        <f t="shared" si="5"/>
        <v>158.16666666666666</v>
      </c>
      <c r="M56" s="28">
        <f t="shared" si="6"/>
        <v>949</v>
      </c>
      <c r="N56" s="46">
        <v>155</v>
      </c>
      <c r="O56" s="38">
        <v>155</v>
      </c>
      <c r="P56" s="34">
        <v>155</v>
      </c>
      <c r="Q56" s="38">
        <v>154</v>
      </c>
      <c r="R56" s="36">
        <v>158</v>
      </c>
      <c r="S56" s="40">
        <v>152</v>
      </c>
      <c r="T56" s="51">
        <f t="shared" si="7"/>
        <v>156.5</v>
      </c>
      <c r="U56" s="52">
        <f t="shared" si="8"/>
        <v>1878</v>
      </c>
      <c r="V56" s="1">
        <f t="shared" si="9"/>
        <v>57</v>
      </c>
    </row>
    <row r="57" spans="1:22" ht="13.5" thickBot="1">
      <c r="A57" s="6"/>
      <c r="B57" s="26">
        <v>48</v>
      </c>
      <c r="C57" s="32"/>
      <c r="D57" s="34" t="s">
        <v>63</v>
      </c>
      <c r="E57" s="39" t="s">
        <v>39</v>
      </c>
      <c r="F57" s="34">
        <v>159</v>
      </c>
      <c r="G57" s="38">
        <v>121</v>
      </c>
      <c r="H57" s="34">
        <v>138</v>
      </c>
      <c r="I57" s="38">
        <v>154</v>
      </c>
      <c r="J57" s="34">
        <v>144</v>
      </c>
      <c r="K57" s="38">
        <v>167</v>
      </c>
      <c r="L57" s="17">
        <f t="shared" si="5"/>
        <v>147.16666666666666</v>
      </c>
      <c r="M57" s="28">
        <f t="shared" si="6"/>
        <v>883</v>
      </c>
      <c r="N57" s="46">
        <v>139</v>
      </c>
      <c r="O57" s="38">
        <v>173</v>
      </c>
      <c r="P57" s="34">
        <v>129</v>
      </c>
      <c r="Q57" s="38">
        <v>206</v>
      </c>
      <c r="R57" s="34">
        <v>140</v>
      </c>
      <c r="S57" s="38">
        <v>188</v>
      </c>
      <c r="T57" s="51">
        <f t="shared" si="7"/>
        <v>154.83333333333334</v>
      </c>
      <c r="U57" s="52">
        <f t="shared" si="8"/>
        <v>1858</v>
      </c>
      <c r="V57" s="1">
        <f t="shared" si="9"/>
        <v>85</v>
      </c>
    </row>
    <row r="58" spans="1:22" ht="13.5" thickBot="1">
      <c r="A58" s="6"/>
      <c r="B58" s="25">
        <v>49</v>
      </c>
      <c r="C58" s="33"/>
      <c r="D58" s="36" t="s">
        <v>126</v>
      </c>
      <c r="E58" s="40" t="s">
        <v>100</v>
      </c>
      <c r="F58" s="34">
        <v>147</v>
      </c>
      <c r="G58" s="38">
        <v>146</v>
      </c>
      <c r="H58" s="34">
        <v>164</v>
      </c>
      <c r="I58" s="38">
        <v>171</v>
      </c>
      <c r="J58" s="34">
        <v>143</v>
      </c>
      <c r="K58" s="38">
        <v>190</v>
      </c>
      <c r="L58" s="17">
        <f t="shared" si="5"/>
        <v>160.16666666666666</v>
      </c>
      <c r="M58" s="28">
        <f t="shared" si="6"/>
        <v>961</v>
      </c>
      <c r="N58" s="46">
        <v>126</v>
      </c>
      <c r="O58" s="38">
        <v>155</v>
      </c>
      <c r="P58" s="34">
        <v>136</v>
      </c>
      <c r="Q58" s="38">
        <v>151</v>
      </c>
      <c r="R58" s="34">
        <v>158</v>
      </c>
      <c r="S58" s="38">
        <v>161</v>
      </c>
      <c r="T58" s="51">
        <f t="shared" si="7"/>
        <v>154</v>
      </c>
      <c r="U58" s="52">
        <f t="shared" si="8"/>
        <v>1848</v>
      </c>
      <c r="V58" s="1">
        <f t="shared" si="9"/>
        <v>64</v>
      </c>
    </row>
    <row r="59" spans="1:22" ht="13.5" thickBot="1">
      <c r="A59" s="6"/>
      <c r="B59" s="26">
        <v>50</v>
      </c>
      <c r="C59" s="33"/>
      <c r="D59" s="36" t="s">
        <v>99</v>
      </c>
      <c r="E59" s="40" t="s">
        <v>100</v>
      </c>
      <c r="F59" s="34">
        <v>134</v>
      </c>
      <c r="G59" s="38">
        <v>149</v>
      </c>
      <c r="H59" s="34">
        <v>141</v>
      </c>
      <c r="I59" s="38">
        <v>160</v>
      </c>
      <c r="J59" s="34">
        <v>185</v>
      </c>
      <c r="K59" s="38">
        <v>168</v>
      </c>
      <c r="L59" s="17">
        <f t="shared" si="5"/>
        <v>156.16666666666666</v>
      </c>
      <c r="M59" s="28">
        <f t="shared" si="6"/>
        <v>937</v>
      </c>
      <c r="N59" s="48">
        <v>137</v>
      </c>
      <c r="O59" s="39">
        <v>122</v>
      </c>
      <c r="P59" s="35">
        <v>169</v>
      </c>
      <c r="Q59" s="39">
        <v>180</v>
      </c>
      <c r="R59" s="35">
        <v>130</v>
      </c>
      <c r="S59" s="39">
        <v>141</v>
      </c>
      <c r="T59" s="51">
        <f t="shared" si="7"/>
        <v>151.33333333333334</v>
      </c>
      <c r="U59" s="52">
        <f t="shared" si="8"/>
        <v>1816</v>
      </c>
      <c r="V59" s="1">
        <f t="shared" si="9"/>
        <v>63</v>
      </c>
    </row>
    <row r="60" spans="1:22" ht="13.5" thickBot="1">
      <c r="A60" s="6"/>
      <c r="B60" s="26">
        <v>51</v>
      </c>
      <c r="C60" s="32"/>
      <c r="D60" s="34" t="s">
        <v>117</v>
      </c>
      <c r="E60" s="38" t="s">
        <v>95</v>
      </c>
      <c r="F60" s="34">
        <v>149</v>
      </c>
      <c r="G60" s="38">
        <v>123</v>
      </c>
      <c r="H60" s="34">
        <v>181</v>
      </c>
      <c r="I60" s="38">
        <v>168</v>
      </c>
      <c r="J60" s="34">
        <v>213</v>
      </c>
      <c r="K60" s="38">
        <v>127</v>
      </c>
      <c r="L60" s="17">
        <f t="shared" si="5"/>
        <v>160.16666666666666</v>
      </c>
      <c r="M60" s="28">
        <f t="shared" si="6"/>
        <v>961</v>
      </c>
      <c r="N60" s="46">
        <v>111</v>
      </c>
      <c r="O60" s="38">
        <v>157</v>
      </c>
      <c r="P60" s="34">
        <v>111</v>
      </c>
      <c r="Q60" s="38">
        <v>158</v>
      </c>
      <c r="R60" s="34">
        <v>155</v>
      </c>
      <c r="S60" s="38">
        <v>156</v>
      </c>
      <c r="T60" s="51">
        <f t="shared" si="7"/>
        <v>150.75</v>
      </c>
      <c r="U60" s="52">
        <f t="shared" si="8"/>
        <v>1809</v>
      </c>
      <c r="V60" s="1">
        <f t="shared" si="9"/>
        <v>102</v>
      </c>
    </row>
    <row r="61" spans="2:22" ht="13.5" thickBot="1">
      <c r="B61" s="25">
        <v>52</v>
      </c>
      <c r="C61" s="33"/>
      <c r="D61" s="34" t="s">
        <v>82</v>
      </c>
      <c r="E61" s="39" t="s">
        <v>39</v>
      </c>
      <c r="F61" s="34">
        <v>115</v>
      </c>
      <c r="G61" s="38">
        <v>131</v>
      </c>
      <c r="H61" s="34">
        <v>144</v>
      </c>
      <c r="I61" s="38">
        <v>106</v>
      </c>
      <c r="J61" s="34">
        <v>156</v>
      </c>
      <c r="K61" s="38">
        <v>157</v>
      </c>
      <c r="L61" s="17">
        <f t="shared" si="5"/>
        <v>134.83333333333334</v>
      </c>
      <c r="M61" s="28">
        <f t="shared" si="6"/>
        <v>809</v>
      </c>
      <c r="N61" s="46">
        <v>111</v>
      </c>
      <c r="O61" s="38">
        <v>100</v>
      </c>
      <c r="P61" s="34">
        <v>149</v>
      </c>
      <c r="Q61" s="38">
        <v>131</v>
      </c>
      <c r="R61" s="34">
        <v>128</v>
      </c>
      <c r="S61" s="38">
        <v>177</v>
      </c>
      <c r="T61" s="51">
        <f t="shared" si="7"/>
        <v>133.75</v>
      </c>
      <c r="U61" s="52">
        <f t="shared" si="8"/>
        <v>1605</v>
      </c>
      <c r="V61" s="1">
        <f t="shared" si="9"/>
        <v>77</v>
      </c>
    </row>
    <row r="62" spans="2:22" ht="12.75">
      <c r="B62" s="26">
        <v>53</v>
      </c>
      <c r="C62" s="33"/>
      <c r="D62" s="36" t="s">
        <v>108</v>
      </c>
      <c r="E62" s="40" t="s">
        <v>39</v>
      </c>
      <c r="F62" s="34">
        <v>153</v>
      </c>
      <c r="G62" s="38">
        <v>132</v>
      </c>
      <c r="H62" s="34">
        <v>153</v>
      </c>
      <c r="I62" s="38">
        <v>122</v>
      </c>
      <c r="J62" s="34">
        <v>126</v>
      </c>
      <c r="K62" s="38"/>
      <c r="L62" s="17">
        <f t="shared" si="5"/>
        <v>137.2</v>
      </c>
      <c r="M62" s="28">
        <f t="shared" si="6"/>
        <v>686</v>
      </c>
      <c r="N62" s="48"/>
      <c r="O62" s="39"/>
      <c r="P62" s="35"/>
      <c r="Q62" s="39"/>
      <c r="R62" s="35"/>
      <c r="S62" s="39"/>
      <c r="T62" s="51">
        <f t="shared" si="7"/>
        <v>137.2</v>
      </c>
      <c r="U62" s="52">
        <f t="shared" si="8"/>
        <v>686</v>
      </c>
      <c r="V62" s="1">
        <f t="shared" si="9"/>
        <v>31</v>
      </c>
    </row>
  </sheetData>
  <mergeCells count="5">
    <mergeCell ref="D1:P1"/>
    <mergeCell ref="A6:A8"/>
    <mergeCell ref="D6:D8"/>
    <mergeCell ref="E6:E8"/>
    <mergeCell ref="E4:M4"/>
  </mergeCells>
  <printOptions/>
  <pageMargins left="0.11811023622047245" right="0.1968503937007874" top="0.18" bottom="0" header="0.1968503937007874" footer="0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zoomScale="75" zoomScaleNormal="75" zoomScaleSheetLayoutView="75" workbookViewId="0" topLeftCell="B1">
      <selection activeCell="Y6" sqref="Y6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9.25390625" style="2" customWidth="1"/>
    <col min="4" max="4" width="24.25390625" style="1" customWidth="1"/>
    <col min="5" max="5" width="27.875" style="1" customWidth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375" style="1" customWidth="1" outlineLevel="1"/>
    <col min="10" max="10" width="7.125" style="1" customWidth="1" outlineLevel="1"/>
    <col min="11" max="11" width="7.875" style="1" customWidth="1" outlineLevel="1"/>
    <col min="12" max="12" width="9.00390625" style="1" customWidth="1"/>
    <col min="13" max="13" width="7.625" style="1" customWidth="1"/>
    <col min="14" max="18" width="7.375" style="1" customWidth="1" outlineLevel="1"/>
    <col min="19" max="19" width="7.625" style="2" customWidth="1" outlineLevel="1"/>
    <col min="20" max="20" width="9.125" style="1" customWidth="1"/>
    <col min="21" max="21" width="10.125" style="1" customWidth="1"/>
    <col min="22" max="16384" width="9.125" style="1" customWidth="1"/>
  </cols>
  <sheetData>
    <row r="1" spans="4:18" ht="20.25">
      <c r="D1" s="89" t="s">
        <v>32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6"/>
      <c r="R1" s="16"/>
    </row>
    <row r="2" spans="4:18" ht="20.25">
      <c r="D2" s="16"/>
      <c r="E2" s="24" t="s">
        <v>33</v>
      </c>
      <c r="F2" s="24"/>
      <c r="G2" s="24"/>
      <c r="H2" s="24"/>
      <c r="I2" s="24"/>
      <c r="J2" s="24"/>
      <c r="K2" s="16"/>
      <c r="L2" s="24"/>
      <c r="M2" s="24"/>
      <c r="N2" s="16"/>
      <c r="O2" s="16"/>
      <c r="P2" s="16"/>
      <c r="Q2" s="16"/>
      <c r="R2" s="16"/>
    </row>
    <row r="3" spans="4:18" ht="20.25">
      <c r="D3" s="16"/>
      <c r="E3" s="15" t="s">
        <v>31</v>
      </c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</row>
    <row r="6" spans="5:13" ht="15.75">
      <c r="E6" s="94" t="s">
        <v>30</v>
      </c>
      <c r="F6" s="94"/>
      <c r="G6" s="94"/>
      <c r="H6" s="94"/>
      <c r="I6" s="94"/>
      <c r="J6" s="94"/>
      <c r="K6" s="94"/>
      <c r="L6" s="94"/>
      <c r="M6" s="94"/>
    </row>
    <row r="7" spans="1:19" s="4" customFormat="1" ht="7.5" thickBot="1">
      <c r="A7" s="3"/>
      <c r="B7" s="3"/>
      <c r="C7" s="3"/>
      <c r="S7" s="3"/>
    </row>
    <row r="8" spans="1:21" s="5" customFormat="1" ht="25.5">
      <c r="A8" s="91" t="s">
        <v>0</v>
      </c>
      <c r="B8" s="9"/>
      <c r="C8" s="9"/>
      <c r="D8" s="91" t="s">
        <v>1</v>
      </c>
      <c r="E8" s="91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27</v>
      </c>
      <c r="K8" s="9" t="s">
        <v>7</v>
      </c>
      <c r="L8" s="9" t="s">
        <v>19</v>
      </c>
      <c r="M8" s="10" t="s">
        <v>17</v>
      </c>
      <c r="N8" s="9" t="s">
        <v>9</v>
      </c>
      <c r="O8" s="9" t="s">
        <v>10</v>
      </c>
      <c r="P8" s="10" t="s">
        <v>11</v>
      </c>
      <c r="Q8" s="9" t="s">
        <v>12</v>
      </c>
      <c r="R8" s="9" t="s">
        <v>13</v>
      </c>
      <c r="S8" s="10" t="s">
        <v>14</v>
      </c>
      <c r="T8" s="9" t="s">
        <v>15</v>
      </c>
      <c r="U8" s="9" t="s">
        <v>8</v>
      </c>
    </row>
    <row r="9" spans="1:21" s="5" customFormat="1" ht="12.75">
      <c r="A9" s="92"/>
      <c r="B9" s="11" t="s">
        <v>0</v>
      </c>
      <c r="C9" s="11" t="s">
        <v>22</v>
      </c>
      <c r="D9" s="92"/>
      <c r="E9" s="92"/>
      <c r="F9" s="11"/>
      <c r="G9" s="11"/>
      <c r="H9" s="11"/>
      <c r="I9" s="11"/>
      <c r="J9" s="11"/>
      <c r="K9" s="11"/>
      <c r="L9" s="11">
        <v>6</v>
      </c>
      <c r="M9" s="12">
        <v>6</v>
      </c>
      <c r="N9" s="11"/>
      <c r="O9" s="11"/>
      <c r="P9" s="12"/>
      <c r="Q9" s="11"/>
      <c r="R9" s="11"/>
      <c r="S9" s="12"/>
      <c r="T9" s="11" t="s">
        <v>28</v>
      </c>
      <c r="U9" s="11" t="s">
        <v>28</v>
      </c>
    </row>
    <row r="10" spans="1:22" s="5" customFormat="1" ht="13.5" thickBot="1">
      <c r="A10" s="92"/>
      <c r="B10" s="11"/>
      <c r="C10" s="13"/>
      <c r="D10" s="93"/>
      <c r="E10" s="93"/>
      <c r="F10" s="13"/>
      <c r="G10" s="13"/>
      <c r="H10" s="13"/>
      <c r="I10" s="13"/>
      <c r="J10" s="13"/>
      <c r="K10" s="13"/>
      <c r="L10" s="13" t="s">
        <v>18</v>
      </c>
      <c r="M10" s="14" t="s">
        <v>18</v>
      </c>
      <c r="N10" s="13"/>
      <c r="O10" s="13"/>
      <c r="P10" s="14"/>
      <c r="Q10" s="13"/>
      <c r="R10" s="13"/>
      <c r="S10" s="14"/>
      <c r="T10" s="13" t="s">
        <v>18</v>
      </c>
      <c r="U10" s="13" t="s">
        <v>18</v>
      </c>
      <c r="V10" s="5" t="s">
        <v>16</v>
      </c>
    </row>
    <row r="11" spans="1:22" ht="14.25" customHeight="1" thickBot="1">
      <c r="A11" s="7">
        <v>1</v>
      </c>
      <c r="B11" s="25">
        <v>1</v>
      </c>
      <c r="C11" s="42" t="s">
        <v>56</v>
      </c>
      <c r="D11" s="50" t="s">
        <v>59</v>
      </c>
      <c r="E11" s="37" t="s">
        <v>60</v>
      </c>
      <c r="F11" s="44">
        <v>191</v>
      </c>
      <c r="G11" s="37">
        <v>189</v>
      </c>
      <c r="H11" s="44">
        <v>147</v>
      </c>
      <c r="I11" s="37">
        <v>244</v>
      </c>
      <c r="J11" s="44">
        <v>162</v>
      </c>
      <c r="K11" s="53">
        <v>212</v>
      </c>
      <c r="L11" s="17">
        <f aca="true" t="shared" si="0" ref="L11:L22">AVERAGE(F11:K11)</f>
        <v>190.83333333333334</v>
      </c>
      <c r="M11" s="45">
        <f aca="true" t="shared" si="1" ref="M11:M22">SUM(F11:K11)</f>
        <v>1145</v>
      </c>
      <c r="N11" s="46">
        <v>191</v>
      </c>
      <c r="O11" s="44">
        <v>223</v>
      </c>
      <c r="P11" s="34">
        <v>198</v>
      </c>
      <c r="Q11" s="44">
        <v>223</v>
      </c>
      <c r="R11" s="37">
        <v>211</v>
      </c>
      <c r="S11" s="44">
        <v>195</v>
      </c>
      <c r="T11" s="51">
        <f aca="true" t="shared" si="2" ref="T11:T22">AVERAGE(F11:K11,N11:S11)</f>
        <v>198.83333333333334</v>
      </c>
      <c r="U11" s="52">
        <f aca="true" t="shared" si="3" ref="U11:U22">SUM(M11:S11)</f>
        <v>2386</v>
      </c>
      <c r="V11" s="1">
        <f aca="true" t="shared" si="4" ref="V11:V22">MAX(F11:K11,N11:S11)-MIN(F11:K11,N11:S11)</f>
        <v>97</v>
      </c>
    </row>
    <row r="12" spans="1:22" ht="14.25" customHeight="1" thickBot="1">
      <c r="A12" s="8">
        <v>2</v>
      </c>
      <c r="B12" s="26">
        <v>2</v>
      </c>
      <c r="C12" s="43" t="s">
        <v>56</v>
      </c>
      <c r="D12" s="40" t="s">
        <v>57</v>
      </c>
      <c r="E12" s="36" t="s">
        <v>39</v>
      </c>
      <c r="F12" s="38">
        <v>225</v>
      </c>
      <c r="G12" s="34">
        <v>233</v>
      </c>
      <c r="H12" s="38">
        <v>190</v>
      </c>
      <c r="I12" s="34">
        <v>179</v>
      </c>
      <c r="J12" s="38">
        <v>174</v>
      </c>
      <c r="K12" s="29">
        <v>168</v>
      </c>
      <c r="L12" s="17">
        <f t="shared" si="0"/>
        <v>194.83333333333334</v>
      </c>
      <c r="M12" s="45">
        <f t="shared" si="1"/>
        <v>1169</v>
      </c>
      <c r="N12" s="47">
        <v>163</v>
      </c>
      <c r="O12" s="40">
        <v>209</v>
      </c>
      <c r="P12" s="36">
        <v>198</v>
      </c>
      <c r="Q12" s="40">
        <v>164</v>
      </c>
      <c r="R12" s="36">
        <v>161</v>
      </c>
      <c r="S12" s="40">
        <v>187</v>
      </c>
      <c r="T12" s="51">
        <f t="shared" si="2"/>
        <v>187.58333333333334</v>
      </c>
      <c r="U12" s="52">
        <f t="shared" si="3"/>
        <v>2251</v>
      </c>
      <c r="V12" s="1">
        <f t="shared" si="4"/>
        <v>72</v>
      </c>
    </row>
    <row r="13" spans="1:22" ht="14.25" customHeight="1" thickBot="1">
      <c r="A13" s="8">
        <v>3</v>
      </c>
      <c r="B13" s="26">
        <v>3</v>
      </c>
      <c r="C13" s="42" t="s">
        <v>47</v>
      </c>
      <c r="D13" s="40" t="s">
        <v>113</v>
      </c>
      <c r="E13" s="36" t="s">
        <v>95</v>
      </c>
      <c r="F13" s="38">
        <v>192</v>
      </c>
      <c r="G13" s="34">
        <v>175</v>
      </c>
      <c r="H13" s="38">
        <v>188</v>
      </c>
      <c r="I13" s="34">
        <v>204</v>
      </c>
      <c r="J13" s="38">
        <v>184</v>
      </c>
      <c r="K13" s="29">
        <v>189</v>
      </c>
      <c r="L13" s="17">
        <f t="shared" si="0"/>
        <v>188.66666666666666</v>
      </c>
      <c r="M13" s="45">
        <f t="shared" si="1"/>
        <v>1132</v>
      </c>
      <c r="N13" s="46">
        <v>166</v>
      </c>
      <c r="O13" s="38">
        <v>213</v>
      </c>
      <c r="P13" s="34">
        <v>170</v>
      </c>
      <c r="Q13" s="38">
        <v>171</v>
      </c>
      <c r="R13" s="34">
        <v>203</v>
      </c>
      <c r="S13" s="38">
        <v>172</v>
      </c>
      <c r="T13" s="51">
        <f t="shared" si="2"/>
        <v>185.58333333333334</v>
      </c>
      <c r="U13" s="52">
        <f t="shared" si="3"/>
        <v>2227</v>
      </c>
      <c r="V13" s="1">
        <f t="shared" si="4"/>
        <v>47</v>
      </c>
    </row>
    <row r="14" spans="1:22" ht="14.25" customHeight="1" thickBot="1">
      <c r="A14" s="7">
        <v>4</v>
      </c>
      <c r="B14" s="26">
        <v>4</v>
      </c>
      <c r="C14" s="42" t="s">
        <v>56</v>
      </c>
      <c r="D14" s="40" t="s">
        <v>61</v>
      </c>
      <c r="E14" s="36" t="s">
        <v>55</v>
      </c>
      <c r="F14" s="38">
        <v>183</v>
      </c>
      <c r="G14" s="34">
        <v>161</v>
      </c>
      <c r="H14" s="38">
        <v>158</v>
      </c>
      <c r="I14" s="34">
        <v>224</v>
      </c>
      <c r="J14" s="38">
        <v>236</v>
      </c>
      <c r="K14" s="29">
        <v>205</v>
      </c>
      <c r="L14" s="17">
        <f t="shared" si="0"/>
        <v>194.5</v>
      </c>
      <c r="M14" s="45">
        <f t="shared" si="1"/>
        <v>1167</v>
      </c>
      <c r="N14" s="46">
        <v>161</v>
      </c>
      <c r="O14" s="38">
        <v>165</v>
      </c>
      <c r="P14" s="34">
        <v>195</v>
      </c>
      <c r="Q14" s="38">
        <v>174</v>
      </c>
      <c r="R14" s="34">
        <v>157</v>
      </c>
      <c r="S14" s="38">
        <v>183</v>
      </c>
      <c r="T14" s="51">
        <f t="shared" si="2"/>
        <v>183.5</v>
      </c>
      <c r="U14" s="52">
        <f t="shared" si="3"/>
        <v>2202</v>
      </c>
      <c r="V14" s="1">
        <f t="shared" si="4"/>
        <v>79</v>
      </c>
    </row>
    <row r="15" spans="1:22" ht="14.25" customHeight="1" thickBot="1">
      <c r="A15" s="8">
        <v>5</v>
      </c>
      <c r="B15" s="26">
        <v>5</v>
      </c>
      <c r="C15" s="43"/>
      <c r="D15" s="38" t="s">
        <v>45</v>
      </c>
      <c r="E15" s="34" t="s">
        <v>39</v>
      </c>
      <c r="F15" s="38">
        <v>144</v>
      </c>
      <c r="G15" s="34">
        <v>168</v>
      </c>
      <c r="H15" s="38">
        <v>167</v>
      </c>
      <c r="I15" s="34">
        <v>225</v>
      </c>
      <c r="J15" s="38">
        <v>214</v>
      </c>
      <c r="K15" s="29">
        <v>162</v>
      </c>
      <c r="L15" s="17">
        <f t="shared" si="0"/>
        <v>180</v>
      </c>
      <c r="M15" s="45">
        <f t="shared" si="1"/>
        <v>1080</v>
      </c>
      <c r="N15" s="47">
        <v>171</v>
      </c>
      <c r="O15" s="40">
        <v>165</v>
      </c>
      <c r="P15" s="36">
        <v>175</v>
      </c>
      <c r="Q15" s="38">
        <v>176</v>
      </c>
      <c r="R15" s="34">
        <v>222</v>
      </c>
      <c r="S15" s="38">
        <v>179</v>
      </c>
      <c r="T15" s="51">
        <f t="shared" si="2"/>
        <v>180.66666666666666</v>
      </c>
      <c r="U15" s="52">
        <f t="shared" si="3"/>
        <v>2168</v>
      </c>
      <c r="V15" s="1">
        <f t="shared" si="4"/>
        <v>81</v>
      </c>
    </row>
    <row r="16" spans="1:22" ht="14.25" customHeight="1" thickBot="1">
      <c r="A16" s="8">
        <v>6</v>
      </c>
      <c r="B16" s="26">
        <v>6</v>
      </c>
      <c r="C16" s="42" t="s">
        <v>47</v>
      </c>
      <c r="D16" s="38" t="s">
        <v>43</v>
      </c>
      <c r="E16" s="34" t="s">
        <v>39</v>
      </c>
      <c r="F16" s="38">
        <v>145</v>
      </c>
      <c r="G16" s="34">
        <v>168</v>
      </c>
      <c r="H16" s="38">
        <v>186</v>
      </c>
      <c r="I16" s="34">
        <v>166</v>
      </c>
      <c r="J16" s="38">
        <v>190</v>
      </c>
      <c r="K16" s="29">
        <v>193</v>
      </c>
      <c r="L16" s="17">
        <f t="shared" si="0"/>
        <v>174.66666666666666</v>
      </c>
      <c r="M16" s="45">
        <f t="shared" si="1"/>
        <v>1048</v>
      </c>
      <c r="N16" s="46">
        <v>198</v>
      </c>
      <c r="O16" s="38">
        <v>192</v>
      </c>
      <c r="P16" s="34">
        <v>198</v>
      </c>
      <c r="Q16" s="38">
        <v>159</v>
      </c>
      <c r="R16" s="34">
        <v>195</v>
      </c>
      <c r="S16" s="38">
        <v>177</v>
      </c>
      <c r="T16" s="51">
        <f t="shared" si="2"/>
        <v>180.58333333333334</v>
      </c>
      <c r="U16" s="52">
        <f t="shared" si="3"/>
        <v>2167</v>
      </c>
      <c r="V16" s="1">
        <f t="shared" si="4"/>
        <v>53</v>
      </c>
    </row>
    <row r="17" spans="1:22" ht="14.25" customHeight="1" thickBot="1">
      <c r="A17" s="7">
        <v>7</v>
      </c>
      <c r="B17" s="26">
        <v>7</v>
      </c>
      <c r="C17" s="42"/>
      <c r="D17" s="38" t="s">
        <v>107</v>
      </c>
      <c r="E17" s="36" t="s">
        <v>39</v>
      </c>
      <c r="F17" s="38">
        <v>182</v>
      </c>
      <c r="G17" s="34">
        <v>171</v>
      </c>
      <c r="H17" s="38">
        <v>200</v>
      </c>
      <c r="I17" s="34">
        <v>165</v>
      </c>
      <c r="J17" s="38">
        <v>135</v>
      </c>
      <c r="K17" s="29">
        <v>158</v>
      </c>
      <c r="L17" s="17">
        <f t="shared" si="0"/>
        <v>168.5</v>
      </c>
      <c r="M17" s="45">
        <f t="shared" si="1"/>
        <v>1011</v>
      </c>
      <c r="N17" s="46">
        <v>151</v>
      </c>
      <c r="O17" s="38">
        <v>142</v>
      </c>
      <c r="P17" s="34">
        <v>220</v>
      </c>
      <c r="Q17" s="38">
        <v>212</v>
      </c>
      <c r="R17" s="34">
        <v>193</v>
      </c>
      <c r="S17" s="38">
        <v>200</v>
      </c>
      <c r="T17" s="51">
        <f t="shared" si="2"/>
        <v>177.41666666666666</v>
      </c>
      <c r="U17" s="52">
        <f t="shared" si="3"/>
        <v>2129</v>
      </c>
      <c r="V17" s="1">
        <f t="shared" si="4"/>
        <v>85</v>
      </c>
    </row>
    <row r="18" spans="1:22" ht="14.25" customHeight="1" thickBot="1">
      <c r="A18" s="8">
        <v>8</v>
      </c>
      <c r="B18" s="26">
        <v>8</v>
      </c>
      <c r="C18" s="43"/>
      <c r="D18" s="40" t="s">
        <v>46</v>
      </c>
      <c r="E18" s="36" t="s">
        <v>39</v>
      </c>
      <c r="F18" s="40">
        <v>177</v>
      </c>
      <c r="G18" s="36">
        <v>176</v>
      </c>
      <c r="H18" s="40">
        <v>179</v>
      </c>
      <c r="I18" s="36">
        <v>185</v>
      </c>
      <c r="J18" s="40">
        <v>161</v>
      </c>
      <c r="K18" s="30">
        <v>208</v>
      </c>
      <c r="L18" s="17">
        <f t="shared" si="0"/>
        <v>181</v>
      </c>
      <c r="M18" s="45">
        <f t="shared" si="1"/>
        <v>1086</v>
      </c>
      <c r="N18" s="47">
        <v>211</v>
      </c>
      <c r="O18" s="40">
        <v>155</v>
      </c>
      <c r="P18" s="36">
        <v>181</v>
      </c>
      <c r="Q18" s="40">
        <v>150</v>
      </c>
      <c r="R18" s="36">
        <v>149</v>
      </c>
      <c r="S18" s="40">
        <v>194</v>
      </c>
      <c r="T18" s="51">
        <f t="shared" si="2"/>
        <v>177.16666666666666</v>
      </c>
      <c r="U18" s="52">
        <f t="shared" si="3"/>
        <v>2126</v>
      </c>
      <c r="V18" s="1">
        <f t="shared" si="4"/>
        <v>62</v>
      </c>
    </row>
    <row r="19" spans="1:22" ht="14.25" customHeight="1" thickBot="1">
      <c r="A19" s="8"/>
      <c r="B19" s="26">
        <v>9</v>
      </c>
      <c r="C19" s="42"/>
      <c r="D19" s="40" t="s">
        <v>97</v>
      </c>
      <c r="E19" s="36" t="s">
        <v>95</v>
      </c>
      <c r="F19" s="38">
        <v>121</v>
      </c>
      <c r="G19" s="34">
        <v>158</v>
      </c>
      <c r="H19" s="38">
        <v>140</v>
      </c>
      <c r="I19" s="34">
        <v>162</v>
      </c>
      <c r="J19" s="38">
        <v>184</v>
      </c>
      <c r="K19" s="29">
        <v>167</v>
      </c>
      <c r="L19" s="17">
        <f t="shared" si="0"/>
        <v>155.33333333333334</v>
      </c>
      <c r="M19" s="45">
        <f t="shared" si="1"/>
        <v>932</v>
      </c>
      <c r="N19" s="46">
        <v>200</v>
      </c>
      <c r="O19" s="38">
        <v>190</v>
      </c>
      <c r="P19" s="34">
        <v>166</v>
      </c>
      <c r="Q19" s="38">
        <v>210</v>
      </c>
      <c r="R19" s="34">
        <v>179</v>
      </c>
      <c r="S19" s="38">
        <v>191</v>
      </c>
      <c r="T19" s="51">
        <f t="shared" si="2"/>
        <v>172.33333333333334</v>
      </c>
      <c r="U19" s="52">
        <f t="shared" si="3"/>
        <v>2068</v>
      </c>
      <c r="V19" s="1">
        <f t="shared" si="4"/>
        <v>89</v>
      </c>
    </row>
    <row r="20" spans="1:22" ht="14.25" customHeight="1" thickBot="1">
      <c r="A20" s="8">
        <v>9</v>
      </c>
      <c r="B20" s="26">
        <v>10</v>
      </c>
      <c r="C20" s="42" t="s">
        <v>47</v>
      </c>
      <c r="D20" s="38" t="s">
        <v>96</v>
      </c>
      <c r="E20" s="36" t="s">
        <v>95</v>
      </c>
      <c r="F20" s="38">
        <v>176</v>
      </c>
      <c r="G20" s="34">
        <v>155</v>
      </c>
      <c r="H20" s="38">
        <v>189</v>
      </c>
      <c r="I20" s="34">
        <v>167</v>
      </c>
      <c r="J20" s="38">
        <v>170</v>
      </c>
      <c r="K20" s="29">
        <v>209</v>
      </c>
      <c r="L20" s="17">
        <f t="shared" si="0"/>
        <v>177.66666666666666</v>
      </c>
      <c r="M20" s="45">
        <f t="shared" si="1"/>
        <v>1066</v>
      </c>
      <c r="N20" s="46">
        <v>149</v>
      </c>
      <c r="O20" s="38">
        <v>178</v>
      </c>
      <c r="P20" s="34">
        <v>141</v>
      </c>
      <c r="Q20" s="38">
        <v>210</v>
      </c>
      <c r="R20" s="34">
        <v>160</v>
      </c>
      <c r="S20" s="38">
        <v>153</v>
      </c>
      <c r="T20" s="51">
        <f t="shared" si="2"/>
        <v>171.41666666666666</v>
      </c>
      <c r="U20" s="52">
        <f t="shared" si="3"/>
        <v>2057</v>
      </c>
      <c r="V20" s="1">
        <f t="shared" si="4"/>
        <v>69</v>
      </c>
    </row>
    <row r="21" spans="1:22" ht="14.25" customHeight="1" thickBot="1">
      <c r="A21" s="7">
        <v>10</v>
      </c>
      <c r="B21" s="26">
        <v>11</v>
      </c>
      <c r="C21" s="43"/>
      <c r="D21" s="40" t="s">
        <v>105</v>
      </c>
      <c r="E21" s="36" t="s">
        <v>55</v>
      </c>
      <c r="F21" s="38">
        <v>199</v>
      </c>
      <c r="G21" s="34">
        <v>136</v>
      </c>
      <c r="H21" s="38">
        <v>169</v>
      </c>
      <c r="I21" s="34">
        <v>130</v>
      </c>
      <c r="J21" s="38">
        <v>155</v>
      </c>
      <c r="K21" s="29">
        <v>206</v>
      </c>
      <c r="L21" s="17">
        <f t="shared" si="0"/>
        <v>165.83333333333334</v>
      </c>
      <c r="M21" s="45">
        <f t="shared" si="1"/>
        <v>995</v>
      </c>
      <c r="N21" s="46">
        <v>168</v>
      </c>
      <c r="O21" s="38">
        <v>189</v>
      </c>
      <c r="P21" s="34">
        <v>147</v>
      </c>
      <c r="Q21" s="38">
        <v>186</v>
      </c>
      <c r="R21" s="34">
        <v>166</v>
      </c>
      <c r="S21" s="38">
        <v>144</v>
      </c>
      <c r="T21" s="51">
        <f t="shared" si="2"/>
        <v>166.25</v>
      </c>
      <c r="U21" s="52">
        <f t="shared" si="3"/>
        <v>1995</v>
      </c>
      <c r="V21" s="1">
        <f t="shared" si="4"/>
        <v>76</v>
      </c>
    </row>
    <row r="22" spans="1:22" ht="14.25" customHeight="1" thickBot="1">
      <c r="A22" s="8">
        <v>11</v>
      </c>
      <c r="B22" s="26">
        <v>12</v>
      </c>
      <c r="C22" s="42" t="s">
        <v>47</v>
      </c>
      <c r="D22" s="38" t="s">
        <v>98</v>
      </c>
      <c r="E22" s="34" t="s">
        <v>39</v>
      </c>
      <c r="F22" s="38">
        <v>153</v>
      </c>
      <c r="G22" s="34">
        <v>156</v>
      </c>
      <c r="H22" s="38">
        <v>163</v>
      </c>
      <c r="I22" s="34">
        <v>148</v>
      </c>
      <c r="J22" s="38">
        <v>161</v>
      </c>
      <c r="K22" s="29">
        <v>173</v>
      </c>
      <c r="L22" s="17">
        <f t="shared" si="0"/>
        <v>159</v>
      </c>
      <c r="M22" s="45">
        <f t="shared" si="1"/>
        <v>954</v>
      </c>
      <c r="N22" s="46">
        <v>148</v>
      </c>
      <c r="O22" s="38">
        <v>157</v>
      </c>
      <c r="P22" s="34">
        <v>208</v>
      </c>
      <c r="Q22" s="38">
        <v>164</v>
      </c>
      <c r="R22" s="34">
        <v>179</v>
      </c>
      <c r="S22" s="38">
        <v>154</v>
      </c>
      <c r="T22" s="51">
        <f t="shared" si="2"/>
        <v>163.66666666666666</v>
      </c>
      <c r="U22" s="52">
        <f t="shared" si="3"/>
        <v>1964</v>
      </c>
      <c r="V22" s="1">
        <f t="shared" si="4"/>
        <v>60</v>
      </c>
    </row>
    <row r="23" spans="1:21" ht="14.25" customHeight="1" thickBot="1">
      <c r="A23" s="8"/>
      <c r="B23" s="82"/>
      <c r="C23" s="83"/>
      <c r="D23" s="84"/>
      <c r="E23" s="85"/>
      <c r="F23" s="84"/>
      <c r="G23" s="85"/>
      <c r="H23" s="84"/>
      <c r="I23" s="85"/>
      <c r="J23" s="84"/>
      <c r="K23" s="86"/>
      <c r="L23" s="77"/>
      <c r="M23" s="87"/>
      <c r="N23" s="88"/>
      <c r="O23" s="84"/>
      <c r="P23" s="85"/>
      <c r="Q23" s="84"/>
      <c r="R23" s="85"/>
      <c r="S23" s="84"/>
      <c r="T23" s="80"/>
      <c r="U23" s="81"/>
    </row>
    <row r="24" spans="1:22" ht="14.25" customHeight="1" thickBot="1">
      <c r="A24" s="8"/>
      <c r="B24" s="26">
        <v>13</v>
      </c>
      <c r="C24" s="42" t="s">
        <v>47</v>
      </c>
      <c r="D24" s="38" t="s">
        <v>44</v>
      </c>
      <c r="E24" s="34" t="s">
        <v>39</v>
      </c>
      <c r="F24" s="38">
        <v>158</v>
      </c>
      <c r="G24" s="34">
        <v>146</v>
      </c>
      <c r="H24" s="38">
        <v>155</v>
      </c>
      <c r="I24" s="34">
        <v>155</v>
      </c>
      <c r="J24" s="38">
        <v>147</v>
      </c>
      <c r="K24" s="29">
        <v>188</v>
      </c>
      <c r="L24" s="17">
        <f aca="true" t="shared" si="5" ref="L24:L35">AVERAGE(F24:K24)</f>
        <v>158.16666666666666</v>
      </c>
      <c r="M24" s="45">
        <f aca="true" t="shared" si="6" ref="M24:M35">SUM(F24:K24)</f>
        <v>949</v>
      </c>
      <c r="N24" s="46">
        <v>154</v>
      </c>
      <c r="O24" s="38">
        <v>178</v>
      </c>
      <c r="P24" s="34">
        <v>148</v>
      </c>
      <c r="Q24" s="38">
        <v>143</v>
      </c>
      <c r="R24" s="34">
        <v>201</v>
      </c>
      <c r="S24" s="38">
        <v>188</v>
      </c>
      <c r="T24" s="51">
        <f aca="true" t="shared" si="7" ref="T24:T35">AVERAGE(F24:K24,N24:S24)</f>
        <v>163.41666666666666</v>
      </c>
      <c r="U24" s="52">
        <f aca="true" t="shared" si="8" ref="U24:U35">SUM(M24:S24)</f>
        <v>1961</v>
      </c>
      <c r="V24" s="1">
        <f aca="true" t="shared" si="9" ref="V24:V35">MAX(F24:K24,N24:S24)-MIN(F24:K24,N24:S24)</f>
        <v>58</v>
      </c>
    </row>
    <row r="25" spans="1:22" ht="14.25" customHeight="1" thickBot="1">
      <c r="A25" s="8">
        <v>12</v>
      </c>
      <c r="B25" s="26">
        <v>14</v>
      </c>
      <c r="C25" s="43"/>
      <c r="D25" s="40" t="s">
        <v>106</v>
      </c>
      <c r="E25" s="36" t="s">
        <v>39</v>
      </c>
      <c r="F25" s="40">
        <v>155</v>
      </c>
      <c r="G25" s="36">
        <v>177</v>
      </c>
      <c r="H25" s="40">
        <v>162</v>
      </c>
      <c r="I25" s="36">
        <v>154</v>
      </c>
      <c r="J25" s="40">
        <v>186</v>
      </c>
      <c r="K25" s="30">
        <v>156</v>
      </c>
      <c r="L25" s="17">
        <f t="shared" si="5"/>
        <v>165</v>
      </c>
      <c r="M25" s="45">
        <f t="shared" si="6"/>
        <v>990</v>
      </c>
      <c r="N25" s="47">
        <v>167</v>
      </c>
      <c r="O25" s="40">
        <v>124</v>
      </c>
      <c r="P25" s="36">
        <v>136</v>
      </c>
      <c r="Q25" s="40">
        <v>173</v>
      </c>
      <c r="R25" s="36">
        <v>195</v>
      </c>
      <c r="S25" s="40">
        <v>159</v>
      </c>
      <c r="T25" s="51">
        <f t="shared" si="7"/>
        <v>162</v>
      </c>
      <c r="U25" s="52">
        <f t="shared" si="8"/>
        <v>1944</v>
      </c>
      <c r="V25" s="1">
        <f t="shared" si="9"/>
        <v>71</v>
      </c>
    </row>
    <row r="26" spans="1:22" ht="14.25" customHeight="1" thickBot="1">
      <c r="A26" s="7">
        <v>13</v>
      </c>
      <c r="B26" s="26">
        <v>15</v>
      </c>
      <c r="C26" s="42"/>
      <c r="D26" s="40" t="s">
        <v>103</v>
      </c>
      <c r="E26" s="36" t="s">
        <v>100</v>
      </c>
      <c r="F26" s="38">
        <v>146</v>
      </c>
      <c r="G26" s="34">
        <v>138</v>
      </c>
      <c r="H26" s="38">
        <v>167</v>
      </c>
      <c r="I26" s="34">
        <v>197</v>
      </c>
      <c r="J26" s="38">
        <v>162</v>
      </c>
      <c r="K26" s="29">
        <v>168</v>
      </c>
      <c r="L26" s="17">
        <f t="shared" si="5"/>
        <v>163</v>
      </c>
      <c r="M26" s="45">
        <f t="shared" si="6"/>
        <v>978</v>
      </c>
      <c r="N26" s="46">
        <v>189</v>
      </c>
      <c r="O26" s="38">
        <v>178</v>
      </c>
      <c r="P26" s="34">
        <v>145</v>
      </c>
      <c r="Q26" s="40">
        <v>137</v>
      </c>
      <c r="R26" s="36">
        <v>175</v>
      </c>
      <c r="S26" s="40">
        <v>124</v>
      </c>
      <c r="T26" s="51">
        <f t="shared" si="7"/>
        <v>160.5</v>
      </c>
      <c r="U26" s="52">
        <f t="shared" si="8"/>
        <v>1926</v>
      </c>
      <c r="V26" s="1">
        <f t="shared" si="9"/>
        <v>73</v>
      </c>
    </row>
    <row r="27" spans="1:22" ht="14.25" customHeight="1" thickBot="1">
      <c r="A27" s="8">
        <v>14</v>
      </c>
      <c r="B27" s="26">
        <v>16</v>
      </c>
      <c r="C27" s="42"/>
      <c r="D27" s="40" t="s">
        <v>93</v>
      </c>
      <c r="E27" s="36" t="s">
        <v>55</v>
      </c>
      <c r="F27" s="38">
        <v>171</v>
      </c>
      <c r="G27" s="34">
        <v>200</v>
      </c>
      <c r="H27" s="38">
        <v>153</v>
      </c>
      <c r="I27" s="34">
        <v>174</v>
      </c>
      <c r="J27" s="38">
        <v>138</v>
      </c>
      <c r="K27" s="29">
        <v>158</v>
      </c>
      <c r="L27" s="17">
        <f t="shared" si="5"/>
        <v>165.66666666666666</v>
      </c>
      <c r="M27" s="45">
        <f t="shared" si="6"/>
        <v>994</v>
      </c>
      <c r="N27" s="46">
        <v>159</v>
      </c>
      <c r="O27" s="38">
        <v>154</v>
      </c>
      <c r="P27" s="34">
        <v>120</v>
      </c>
      <c r="Q27" s="38">
        <v>174</v>
      </c>
      <c r="R27" s="34">
        <v>139</v>
      </c>
      <c r="S27" s="38">
        <v>167</v>
      </c>
      <c r="T27" s="51">
        <f t="shared" si="7"/>
        <v>158.91666666666666</v>
      </c>
      <c r="U27" s="52">
        <f t="shared" si="8"/>
        <v>1907</v>
      </c>
      <c r="V27" s="1">
        <f t="shared" si="9"/>
        <v>80</v>
      </c>
    </row>
    <row r="28" spans="1:22" ht="14.25" customHeight="1" thickBot="1">
      <c r="A28" s="8">
        <v>15</v>
      </c>
      <c r="B28" s="26">
        <v>17</v>
      </c>
      <c r="C28" s="43"/>
      <c r="D28" s="40" t="s">
        <v>114</v>
      </c>
      <c r="E28" s="36" t="s">
        <v>60</v>
      </c>
      <c r="F28" s="38">
        <v>156</v>
      </c>
      <c r="G28" s="34">
        <v>129</v>
      </c>
      <c r="H28" s="38">
        <v>171</v>
      </c>
      <c r="I28" s="34">
        <v>166</v>
      </c>
      <c r="J28" s="38">
        <v>123</v>
      </c>
      <c r="K28" s="29">
        <v>151</v>
      </c>
      <c r="L28" s="17">
        <f t="shared" si="5"/>
        <v>149.33333333333334</v>
      </c>
      <c r="M28" s="45">
        <f t="shared" si="6"/>
        <v>896</v>
      </c>
      <c r="N28" s="46">
        <v>139</v>
      </c>
      <c r="O28" s="38">
        <v>188</v>
      </c>
      <c r="P28" s="34">
        <v>137</v>
      </c>
      <c r="Q28" s="38">
        <v>171</v>
      </c>
      <c r="R28" s="34">
        <v>155</v>
      </c>
      <c r="S28" s="38">
        <v>163</v>
      </c>
      <c r="T28" s="51">
        <f t="shared" si="7"/>
        <v>154.08333333333334</v>
      </c>
      <c r="U28" s="52">
        <f t="shared" si="8"/>
        <v>1849</v>
      </c>
      <c r="V28" s="1">
        <f t="shared" si="9"/>
        <v>65</v>
      </c>
    </row>
    <row r="29" spans="1:22" ht="14.25" customHeight="1" thickBot="1">
      <c r="A29" s="7">
        <v>16</v>
      </c>
      <c r="B29" s="26">
        <v>18</v>
      </c>
      <c r="C29" s="42"/>
      <c r="D29" s="38" t="s">
        <v>104</v>
      </c>
      <c r="E29" s="36" t="s">
        <v>100</v>
      </c>
      <c r="F29" s="38">
        <v>135</v>
      </c>
      <c r="G29" s="34">
        <v>177</v>
      </c>
      <c r="H29" s="38">
        <v>165</v>
      </c>
      <c r="I29" s="34">
        <v>170</v>
      </c>
      <c r="J29" s="38">
        <v>174</v>
      </c>
      <c r="K29" s="29">
        <v>137</v>
      </c>
      <c r="L29" s="17">
        <f t="shared" si="5"/>
        <v>159.66666666666666</v>
      </c>
      <c r="M29" s="45">
        <f t="shared" si="6"/>
        <v>958</v>
      </c>
      <c r="N29" s="46">
        <v>169</v>
      </c>
      <c r="O29" s="38">
        <v>150</v>
      </c>
      <c r="P29" s="34">
        <v>158</v>
      </c>
      <c r="Q29" s="38">
        <v>140</v>
      </c>
      <c r="R29" s="34">
        <v>104</v>
      </c>
      <c r="S29" s="38">
        <v>135</v>
      </c>
      <c r="T29" s="51">
        <f t="shared" si="7"/>
        <v>151.16666666666666</v>
      </c>
      <c r="U29" s="52">
        <f t="shared" si="8"/>
        <v>1814</v>
      </c>
      <c r="V29" s="1">
        <f t="shared" si="9"/>
        <v>73</v>
      </c>
    </row>
    <row r="30" spans="1:22" ht="14.25" customHeight="1" thickBot="1">
      <c r="A30" s="8">
        <v>17</v>
      </c>
      <c r="B30" s="26">
        <v>19</v>
      </c>
      <c r="C30" s="42"/>
      <c r="D30" s="40" t="s">
        <v>101</v>
      </c>
      <c r="E30" s="36" t="s">
        <v>100</v>
      </c>
      <c r="F30" s="38">
        <v>141</v>
      </c>
      <c r="G30" s="34">
        <v>185</v>
      </c>
      <c r="H30" s="38">
        <v>145</v>
      </c>
      <c r="I30" s="34">
        <v>180</v>
      </c>
      <c r="J30" s="38">
        <v>168</v>
      </c>
      <c r="K30" s="29">
        <v>142</v>
      </c>
      <c r="L30" s="17">
        <f t="shared" si="5"/>
        <v>160.16666666666666</v>
      </c>
      <c r="M30" s="45">
        <f t="shared" si="6"/>
        <v>961</v>
      </c>
      <c r="N30" s="49">
        <v>145</v>
      </c>
      <c r="O30" s="41">
        <v>109</v>
      </c>
      <c r="P30" s="37">
        <v>158</v>
      </c>
      <c r="Q30" s="38">
        <v>128</v>
      </c>
      <c r="R30" s="34">
        <v>134</v>
      </c>
      <c r="S30" s="38">
        <v>122</v>
      </c>
      <c r="T30" s="51">
        <f t="shared" si="7"/>
        <v>146.41666666666666</v>
      </c>
      <c r="U30" s="52">
        <f t="shared" si="8"/>
        <v>1757</v>
      </c>
      <c r="V30" s="1">
        <f t="shared" si="9"/>
        <v>76</v>
      </c>
    </row>
    <row r="31" spans="1:22" ht="14.25" customHeight="1" thickBot="1">
      <c r="A31" s="8">
        <v>18</v>
      </c>
      <c r="B31" s="26">
        <v>20</v>
      </c>
      <c r="C31" s="43"/>
      <c r="D31" s="40" t="s">
        <v>75</v>
      </c>
      <c r="E31" s="34" t="s">
        <v>39</v>
      </c>
      <c r="F31" s="38">
        <v>119</v>
      </c>
      <c r="G31" s="34">
        <v>130</v>
      </c>
      <c r="H31" s="38">
        <v>177</v>
      </c>
      <c r="I31" s="34">
        <v>157</v>
      </c>
      <c r="J31" s="38">
        <v>139</v>
      </c>
      <c r="K31" s="29">
        <v>131</v>
      </c>
      <c r="L31" s="17">
        <f t="shared" si="5"/>
        <v>142.16666666666666</v>
      </c>
      <c r="M31" s="45">
        <f t="shared" si="6"/>
        <v>853</v>
      </c>
      <c r="N31" s="46">
        <v>138</v>
      </c>
      <c r="O31" s="38">
        <v>175</v>
      </c>
      <c r="P31" s="34">
        <v>140</v>
      </c>
      <c r="Q31" s="38">
        <v>124</v>
      </c>
      <c r="R31" s="34">
        <v>170</v>
      </c>
      <c r="S31" s="38">
        <v>151</v>
      </c>
      <c r="T31" s="51">
        <f t="shared" si="7"/>
        <v>145.91666666666666</v>
      </c>
      <c r="U31" s="52">
        <f t="shared" si="8"/>
        <v>1751</v>
      </c>
      <c r="V31" s="1">
        <f t="shared" si="9"/>
        <v>58</v>
      </c>
    </row>
    <row r="32" spans="1:22" ht="14.25" customHeight="1" thickBot="1">
      <c r="A32" s="7">
        <v>19</v>
      </c>
      <c r="B32" s="26">
        <v>21</v>
      </c>
      <c r="C32" s="42"/>
      <c r="D32" s="38" t="s">
        <v>121</v>
      </c>
      <c r="E32" s="34" t="s">
        <v>100</v>
      </c>
      <c r="F32" s="38">
        <v>170</v>
      </c>
      <c r="G32" s="34">
        <v>123</v>
      </c>
      <c r="H32" s="38">
        <v>176</v>
      </c>
      <c r="I32" s="34">
        <v>149</v>
      </c>
      <c r="J32" s="38">
        <v>215</v>
      </c>
      <c r="K32" s="29">
        <v>118</v>
      </c>
      <c r="L32" s="17">
        <f t="shared" si="5"/>
        <v>158.5</v>
      </c>
      <c r="M32" s="45">
        <f t="shared" si="6"/>
        <v>951</v>
      </c>
      <c r="N32" s="46">
        <v>87</v>
      </c>
      <c r="O32" s="38">
        <v>109</v>
      </c>
      <c r="P32" s="34">
        <v>142</v>
      </c>
      <c r="Q32" s="38">
        <v>136</v>
      </c>
      <c r="R32" s="34">
        <v>169</v>
      </c>
      <c r="S32" s="38">
        <v>148</v>
      </c>
      <c r="T32" s="51">
        <f t="shared" si="7"/>
        <v>145.16666666666666</v>
      </c>
      <c r="U32" s="52">
        <f t="shared" si="8"/>
        <v>1742</v>
      </c>
      <c r="V32" s="1">
        <f t="shared" si="9"/>
        <v>128</v>
      </c>
    </row>
    <row r="33" spans="1:22" ht="14.25" customHeight="1" thickBot="1">
      <c r="A33" s="8">
        <v>20</v>
      </c>
      <c r="B33" s="26">
        <v>22</v>
      </c>
      <c r="C33" s="42"/>
      <c r="D33" s="40" t="s">
        <v>102</v>
      </c>
      <c r="E33" s="36" t="s">
        <v>50</v>
      </c>
      <c r="F33" s="40">
        <v>133</v>
      </c>
      <c r="G33" s="36">
        <v>156</v>
      </c>
      <c r="H33" s="40">
        <v>143</v>
      </c>
      <c r="I33" s="36">
        <v>138</v>
      </c>
      <c r="J33" s="40">
        <v>141</v>
      </c>
      <c r="K33" s="30">
        <v>180</v>
      </c>
      <c r="L33" s="17">
        <f t="shared" si="5"/>
        <v>148.5</v>
      </c>
      <c r="M33" s="45">
        <f t="shared" si="6"/>
        <v>891</v>
      </c>
      <c r="N33" s="47">
        <v>158</v>
      </c>
      <c r="O33" s="40">
        <v>127</v>
      </c>
      <c r="P33" s="36">
        <v>131</v>
      </c>
      <c r="Q33" s="40">
        <v>118</v>
      </c>
      <c r="R33" s="36">
        <v>158</v>
      </c>
      <c r="S33" s="40">
        <v>157</v>
      </c>
      <c r="T33" s="51">
        <f t="shared" si="7"/>
        <v>145</v>
      </c>
      <c r="U33" s="52">
        <f t="shared" si="8"/>
        <v>1740</v>
      </c>
      <c r="V33" s="1">
        <f t="shared" si="9"/>
        <v>62</v>
      </c>
    </row>
    <row r="34" spans="1:22" ht="14.25" customHeight="1" thickBot="1">
      <c r="A34" s="8">
        <v>21</v>
      </c>
      <c r="B34" s="26">
        <v>23</v>
      </c>
      <c r="C34" s="43"/>
      <c r="D34" s="38" t="s">
        <v>83</v>
      </c>
      <c r="E34" s="34" t="s">
        <v>100</v>
      </c>
      <c r="F34" s="38">
        <v>107</v>
      </c>
      <c r="G34" s="34">
        <v>156</v>
      </c>
      <c r="H34" s="38">
        <v>180</v>
      </c>
      <c r="I34" s="34">
        <v>142</v>
      </c>
      <c r="J34" s="38">
        <v>138</v>
      </c>
      <c r="K34" s="29">
        <v>156</v>
      </c>
      <c r="L34" s="17">
        <f t="shared" si="5"/>
        <v>146.5</v>
      </c>
      <c r="M34" s="45">
        <f t="shared" si="6"/>
        <v>879</v>
      </c>
      <c r="N34" s="46">
        <v>165</v>
      </c>
      <c r="O34" s="38">
        <v>111</v>
      </c>
      <c r="P34" s="34">
        <v>112</v>
      </c>
      <c r="Q34" s="38">
        <v>127</v>
      </c>
      <c r="R34" s="34">
        <v>141</v>
      </c>
      <c r="S34" s="38">
        <v>123</v>
      </c>
      <c r="T34" s="51">
        <f t="shared" si="7"/>
        <v>138.16666666666666</v>
      </c>
      <c r="U34" s="52">
        <f t="shared" si="8"/>
        <v>1658</v>
      </c>
      <c r="V34" s="1">
        <f t="shared" si="9"/>
        <v>73</v>
      </c>
    </row>
    <row r="35" spans="1:22" ht="14.25" customHeight="1">
      <c r="A35" s="7">
        <v>22</v>
      </c>
      <c r="B35" s="26">
        <v>24</v>
      </c>
      <c r="C35" s="42"/>
      <c r="D35" s="38" t="s">
        <v>92</v>
      </c>
      <c r="E35" s="36" t="s">
        <v>55</v>
      </c>
      <c r="F35" s="38">
        <v>130</v>
      </c>
      <c r="G35" s="34">
        <v>122</v>
      </c>
      <c r="H35" s="38">
        <v>127</v>
      </c>
      <c r="I35" s="34">
        <v>135</v>
      </c>
      <c r="J35" s="38">
        <v>178</v>
      </c>
      <c r="K35" s="29">
        <v>119</v>
      </c>
      <c r="L35" s="17">
        <f t="shared" si="5"/>
        <v>135.16666666666666</v>
      </c>
      <c r="M35" s="45">
        <f t="shared" si="6"/>
        <v>811</v>
      </c>
      <c r="N35" s="46">
        <v>194</v>
      </c>
      <c r="O35" s="38">
        <v>89</v>
      </c>
      <c r="P35" s="34">
        <v>159</v>
      </c>
      <c r="Q35" s="38">
        <v>101</v>
      </c>
      <c r="R35" s="34">
        <v>156</v>
      </c>
      <c r="S35" s="38">
        <v>145</v>
      </c>
      <c r="T35" s="51">
        <f t="shared" si="7"/>
        <v>137.91666666666666</v>
      </c>
      <c r="U35" s="52">
        <f t="shared" si="8"/>
        <v>1655</v>
      </c>
      <c r="V35" s="1">
        <f t="shared" si="9"/>
        <v>105</v>
      </c>
    </row>
  </sheetData>
  <mergeCells count="5">
    <mergeCell ref="D1:P1"/>
    <mergeCell ref="A8:A10"/>
    <mergeCell ref="D8:D10"/>
    <mergeCell ref="E8:E10"/>
    <mergeCell ref="E6:M6"/>
  </mergeCells>
  <printOptions/>
  <pageMargins left="0.11811023622047245" right="0.1968503937007874" top="0.18" bottom="0" header="0.1968503937007874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7">
      <selection activeCell="N26" sqref="N26"/>
    </sheetView>
  </sheetViews>
  <sheetFormatPr defaultColWidth="9.00390625" defaultRowHeight="12.75"/>
  <cols>
    <col min="1" max="1" width="3.00390625" style="18" bestFit="1" customWidth="1"/>
    <col min="2" max="2" width="21.625" style="18" customWidth="1"/>
    <col min="3" max="4" width="3.75390625" style="18" customWidth="1"/>
    <col min="5" max="5" width="4.00390625" style="18" customWidth="1"/>
    <col min="6" max="6" width="3.375" style="18" customWidth="1"/>
    <col min="7" max="7" width="3.00390625" style="18" customWidth="1"/>
    <col min="8" max="8" width="21.625" style="18" customWidth="1"/>
    <col min="9" max="9" width="3.875" style="18" customWidth="1"/>
    <col min="10" max="11" width="4.00390625" style="18" customWidth="1"/>
    <col min="12" max="12" width="3.375" style="18" customWidth="1"/>
    <col min="13" max="13" width="3.00390625" style="18" customWidth="1"/>
    <col min="14" max="14" width="23.375" style="18" customWidth="1"/>
    <col min="15" max="16" width="4.00390625" style="18" customWidth="1"/>
    <col min="17" max="17" width="4.25390625" style="18" customWidth="1"/>
    <col min="18" max="18" width="7.625" style="18" customWidth="1"/>
    <col min="19" max="19" width="4.00390625" style="0" customWidth="1"/>
    <col min="20" max="20" width="23.00390625" style="0" customWidth="1"/>
    <col min="21" max="23" width="4.00390625" style="0" customWidth="1"/>
  </cols>
  <sheetData>
    <row r="1" spans="2:23" ht="19.5">
      <c r="B1" s="95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2:23" ht="22.5">
      <c r="B2" s="58"/>
      <c r="C2" s="58"/>
      <c r="D2" s="58"/>
      <c r="E2" s="58"/>
      <c r="F2" s="58"/>
      <c r="G2" s="58"/>
      <c r="H2" s="58"/>
      <c r="I2" s="58"/>
      <c r="J2" s="58" t="s">
        <v>88</v>
      </c>
      <c r="K2" s="58"/>
      <c r="L2" s="58"/>
      <c r="M2" s="58"/>
      <c r="N2" s="59"/>
      <c r="O2" s="58"/>
      <c r="P2" s="58"/>
      <c r="Q2" s="58"/>
      <c r="R2" s="58"/>
      <c r="S2" s="58"/>
      <c r="T2" s="58"/>
      <c r="U2" s="58"/>
      <c r="V2" s="58"/>
      <c r="W2" s="58"/>
    </row>
    <row r="3" spans="2:23" ht="22.5">
      <c r="B3" s="96" t="s">
        <v>36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2:23" ht="22.5">
      <c r="B4" s="96" t="s">
        <v>23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2:23" ht="22.5">
      <c r="B5" s="57"/>
      <c r="C5" s="57"/>
      <c r="D5" s="57"/>
      <c r="E5" s="59"/>
      <c r="F5" s="57"/>
      <c r="G5" s="57"/>
      <c r="H5" s="59"/>
      <c r="I5" s="57"/>
      <c r="J5" s="57" t="s">
        <v>87</v>
      </c>
      <c r="K5" s="56"/>
      <c r="L5" s="56"/>
      <c r="M5" s="56"/>
      <c r="N5" s="56"/>
      <c r="O5" s="56"/>
      <c r="P5" s="56"/>
      <c r="Q5" s="56"/>
      <c r="R5" s="57"/>
      <c r="S5" s="57"/>
      <c r="T5" s="57"/>
      <c r="U5" s="57"/>
      <c r="V5" s="57"/>
      <c r="W5" s="57"/>
    </row>
    <row r="6" spans="2:23" ht="22.5">
      <c r="B6" s="57"/>
      <c r="C6" s="57"/>
      <c r="D6" s="57"/>
      <c r="E6" s="59"/>
      <c r="F6" s="57"/>
      <c r="G6" s="57"/>
      <c r="H6" s="59"/>
      <c r="I6" s="57"/>
      <c r="J6" s="57"/>
      <c r="K6" s="56"/>
      <c r="L6" s="56" t="s">
        <v>29</v>
      </c>
      <c r="M6" s="56"/>
      <c r="N6" s="56"/>
      <c r="O6" s="56"/>
      <c r="P6" s="56"/>
      <c r="Q6" s="56"/>
      <c r="R6" s="57"/>
      <c r="S6" s="57"/>
      <c r="T6" s="57"/>
      <c r="U6" s="57"/>
      <c r="V6" s="57"/>
      <c r="W6" s="57"/>
    </row>
    <row r="7" spans="2:23" ht="31.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17" ht="20.25" customHeight="1">
      <c r="A8" s="21">
        <v>16</v>
      </c>
      <c r="B8" s="21" t="s">
        <v>67</v>
      </c>
      <c r="C8" s="21">
        <v>176</v>
      </c>
      <c r="D8" s="21">
        <v>187</v>
      </c>
      <c r="E8" s="21">
        <f>SUM(C8:D8)</f>
        <v>363</v>
      </c>
      <c r="G8" s="21">
        <v>16</v>
      </c>
      <c r="H8" s="21" t="s">
        <v>67</v>
      </c>
      <c r="I8" s="21">
        <v>180</v>
      </c>
      <c r="J8" s="21">
        <v>200</v>
      </c>
      <c r="K8" s="21">
        <f>SUM(I8:J8)</f>
        <v>380</v>
      </c>
      <c r="M8" s="21">
        <v>16</v>
      </c>
      <c r="N8" s="21" t="s">
        <v>67</v>
      </c>
      <c r="O8" s="21">
        <v>185</v>
      </c>
      <c r="P8" s="21">
        <v>179</v>
      </c>
      <c r="Q8" s="21" t="s">
        <v>131</v>
      </c>
    </row>
    <row r="9" spans="1:17" ht="20.25" customHeight="1">
      <c r="A9" s="21">
        <v>9</v>
      </c>
      <c r="B9" s="21" t="s">
        <v>77</v>
      </c>
      <c r="C9" s="21">
        <v>158</v>
      </c>
      <c r="D9" s="21">
        <v>158</v>
      </c>
      <c r="E9" s="21">
        <f>SUM(C9:D9)</f>
        <v>316</v>
      </c>
      <c r="G9" s="21">
        <v>5</v>
      </c>
      <c r="H9" s="21" t="s">
        <v>116</v>
      </c>
      <c r="I9" s="21">
        <v>182</v>
      </c>
      <c r="J9" s="21">
        <v>185</v>
      </c>
      <c r="K9" s="21">
        <f>SUM(I9:J9)</f>
        <v>367</v>
      </c>
      <c r="M9" s="21">
        <v>1</v>
      </c>
      <c r="N9" s="21" t="s">
        <v>81</v>
      </c>
      <c r="O9" s="21">
        <v>212</v>
      </c>
      <c r="P9" s="21">
        <v>266</v>
      </c>
      <c r="Q9" s="21" t="s">
        <v>131</v>
      </c>
    </row>
    <row r="10" ht="20.25" customHeight="1"/>
    <row r="11" ht="20.25" customHeight="1"/>
    <row r="12" spans="1:23" ht="20.25" customHeight="1">
      <c r="A12" s="21">
        <v>15</v>
      </c>
      <c r="B12" s="21" t="s">
        <v>123</v>
      </c>
      <c r="C12" s="21">
        <v>156</v>
      </c>
      <c r="D12" s="21">
        <v>160</v>
      </c>
      <c r="E12" s="21">
        <f>SUM(C12:D12)</f>
        <v>316</v>
      </c>
      <c r="G12" s="21">
        <v>10</v>
      </c>
      <c r="H12" s="21" t="s">
        <v>73</v>
      </c>
      <c r="I12" s="21">
        <v>193</v>
      </c>
      <c r="J12" s="21">
        <v>246</v>
      </c>
      <c r="K12" s="21">
        <f>SUM(I12:J12)</f>
        <v>439</v>
      </c>
      <c r="M12" s="21">
        <v>10</v>
      </c>
      <c r="N12" s="21" t="s">
        <v>73</v>
      </c>
      <c r="O12" s="21">
        <v>232</v>
      </c>
      <c r="P12" s="21">
        <v>229</v>
      </c>
      <c r="Q12" s="21" t="s">
        <v>131</v>
      </c>
      <c r="S12" s="21">
        <v>10</v>
      </c>
      <c r="T12" s="21" t="s">
        <v>73</v>
      </c>
      <c r="U12" s="21">
        <v>210</v>
      </c>
      <c r="V12" s="21">
        <v>152</v>
      </c>
      <c r="W12" s="21">
        <v>208</v>
      </c>
    </row>
    <row r="13" spans="1:23" ht="20.25" customHeight="1">
      <c r="A13" s="21">
        <v>10</v>
      </c>
      <c r="B13" s="21" t="s">
        <v>73</v>
      </c>
      <c r="C13" s="21">
        <v>163</v>
      </c>
      <c r="D13" s="21">
        <v>203</v>
      </c>
      <c r="E13" s="21">
        <f>SUM(C13:D13)</f>
        <v>366</v>
      </c>
      <c r="G13" s="21">
        <v>8</v>
      </c>
      <c r="H13" s="21" t="s">
        <v>40</v>
      </c>
      <c r="I13" s="21">
        <v>190</v>
      </c>
      <c r="J13" s="21">
        <v>160</v>
      </c>
      <c r="K13" s="21">
        <f>SUM(I13:J13)</f>
        <v>350</v>
      </c>
      <c r="M13" s="21">
        <v>4</v>
      </c>
      <c r="N13" s="21" t="s">
        <v>68</v>
      </c>
      <c r="O13" s="21">
        <v>210</v>
      </c>
      <c r="P13" s="21">
        <v>181</v>
      </c>
      <c r="Q13" s="21" t="s">
        <v>131</v>
      </c>
      <c r="S13" s="21">
        <v>3</v>
      </c>
      <c r="T13" s="21" t="s">
        <v>112</v>
      </c>
      <c r="U13" s="21">
        <v>209</v>
      </c>
      <c r="V13" s="21">
        <v>225</v>
      </c>
      <c r="W13" s="21">
        <v>182</v>
      </c>
    </row>
    <row r="14" spans="1:5" ht="20.25" customHeight="1">
      <c r="A14" s="22"/>
      <c r="B14" s="22"/>
      <c r="C14" s="22"/>
      <c r="D14" s="22"/>
      <c r="E14" s="22"/>
    </row>
    <row r="15" ht="20.25" customHeight="1"/>
    <row r="16" spans="1:23" ht="20.25" customHeight="1">
      <c r="A16" s="21">
        <v>14</v>
      </c>
      <c r="B16" s="21" t="s">
        <v>119</v>
      </c>
      <c r="C16" s="21">
        <v>175</v>
      </c>
      <c r="D16" s="21">
        <v>175</v>
      </c>
      <c r="E16" s="21">
        <f>SUM(C16:D16)</f>
        <v>350</v>
      </c>
      <c r="G16" s="21">
        <v>11</v>
      </c>
      <c r="H16" s="21" t="s">
        <v>122</v>
      </c>
      <c r="I16" s="21">
        <v>207</v>
      </c>
      <c r="J16" s="21">
        <v>204</v>
      </c>
      <c r="K16" s="21">
        <f>SUM(I16:J16)</f>
        <v>411</v>
      </c>
      <c r="M16" s="21">
        <v>11</v>
      </c>
      <c r="N16" s="21" t="s">
        <v>122</v>
      </c>
      <c r="O16" s="21">
        <v>183</v>
      </c>
      <c r="P16" s="21">
        <v>167</v>
      </c>
      <c r="Q16" s="21" t="s">
        <v>131</v>
      </c>
      <c r="S16" s="21">
        <v>12</v>
      </c>
      <c r="T16" s="21" t="s">
        <v>48</v>
      </c>
      <c r="U16" s="21">
        <v>230</v>
      </c>
      <c r="V16" s="21">
        <v>202</v>
      </c>
      <c r="W16" s="21" t="s">
        <v>131</v>
      </c>
    </row>
    <row r="17" spans="1:23" ht="20.25" customHeight="1">
      <c r="A17" s="21">
        <v>11</v>
      </c>
      <c r="B17" s="21" t="s">
        <v>122</v>
      </c>
      <c r="C17" s="21">
        <v>159</v>
      </c>
      <c r="D17" s="21">
        <v>225</v>
      </c>
      <c r="E17" s="21">
        <f>SUM(C17:D17)</f>
        <v>384</v>
      </c>
      <c r="G17" s="21">
        <v>7</v>
      </c>
      <c r="H17" s="21" t="s">
        <v>72</v>
      </c>
      <c r="I17" s="21">
        <v>159</v>
      </c>
      <c r="J17" s="21">
        <v>207</v>
      </c>
      <c r="K17" s="21">
        <f>SUM(I17:J17)</f>
        <v>366</v>
      </c>
      <c r="M17" s="21">
        <v>3</v>
      </c>
      <c r="N17" s="21" t="s">
        <v>112</v>
      </c>
      <c r="O17" s="21">
        <v>253</v>
      </c>
      <c r="P17" s="21">
        <v>234</v>
      </c>
      <c r="Q17" s="21" t="s">
        <v>131</v>
      </c>
      <c r="S17" s="21">
        <v>1</v>
      </c>
      <c r="T17" s="21" t="s">
        <v>81</v>
      </c>
      <c r="U17" s="21">
        <v>195</v>
      </c>
      <c r="V17" s="21">
        <v>172</v>
      </c>
      <c r="W17" s="21" t="s">
        <v>131</v>
      </c>
    </row>
    <row r="18" spans="1:5" ht="20.25" customHeight="1">
      <c r="A18" s="22"/>
      <c r="B18" s="22"/>
      <c r="C18" s="22"/>
      <c r="D18" s="22"/>
      <c r="E18" s="22"/>
    </row>
    <row r="19" ht="20.25" customHeight="1">
      <c r="T19" s="23" t="s">
        <v>25</v>
      </c>
    </row>
    <row r="20" spans="1:23" ht="20.25" customHeight="1">
      <c r="A20" s="21">
        <v>13</v>
      </c>
      <c r="B20" s="21" t="s">
        <v>124</v>
      </c>
      <c r="C20" s="21">
        <v>169</v>
      </c>
      <c r="D20" s="21">
        <v>211</v>
      </c>
      <c r="E20" s="21">
        <f>SUM(C20:D20)</f>
        <v>380</v>
      </c>
      <c r="G20" s="21">
        <v>12</v>
      </c>
      <c r="H20" s="21" t="s">
        <v>48</v>
      </c>
      <c r="I20" s="21">
        <v>185</v>
      </c>
      <c r="J20" s="21">
        <v>173</v>
      </c>
      <c r="K20" s="21">
        <f>SUM(I20:J20)</f>
        <v>358</v>
      </c>
      <c r="M20" s="21">
        <v>12</v>
      </c>
      <c r="N20" s="21" t="s">
        <v>48</v>
      </c>
      <c r="O20" s="21">
        <v>191</v>
      </c>
      <c r="P20" s="21">
        <v>183</v>
      </c>
      <c r="Q20" s="21" t="s">
        <v>131</v>
      </c>
      <c r="T20" s="21" t="s">
        <v>112</v>
      </c>
      <c r="U20" s="21">
        <v>259</v>
      </c>
      <c r="V20" s="21">
        <v>206</v>
      </c>
      <c r="W20" s="21" t="s">
        <v>131</v>
      </c>
    </row>
    <row r="21" spans="1:23" ht="20.25" customHeight="1">
      <c r="A21" s="21">
        <v>12</v>
      </c>
      <c r="B21" s="21" t="s">
        <v>48</v>
      </c>
      <c r="C21" s="21">
        <v>212</v>
      </c>
      <c r="D21" s="21">
        <v>179</v>
      </c>
      <c r="E21" s="21">
        <f>SUM(C21:D21)</f>
        <v>391</v>
      </c>
      <c r="G21" s="21">
        <v>6</v>
      </c>
      <c r="H21" s="21" t="s">
        <v>52</v>
      </c>
      <c r="I21" s="21">
        <v>138</v>
      </c>
      <c r="J21" s="21">
        <v>160</v>
      </c>
      <c r="K21" s="21">
        <f>SUM(I21:J21)</f>
        <v>298</v>
      </c>
      <c r="M21" s="21">
        <v>2</v>
      </c>
      <c r="N21" s="21" t="s">
        <v>62</v>
      </c>
      <c r="O21" s="21">
        <v>180</v>
      </c>
      <c r="P21" s="21">
        <v>129</v>
      </c>
      <c r="Q21" s="21" t="s">
        <v>131</v>
      </c>
      <c r="T21" s="21" t="s">
        <v>81</v>
      </c>
      <c r="U21" s="21">
        <v>226</v>
      </c>
      <c r="V21" s="21">
        <v>172</v>
      </c>
      <c r="W21" s="21" t="s">
        <v>131</v>
      </c>
    </row>
    <row r="22" ht="15" customHeight="1"/>
    <row r="23" spans="9:19" ht="20.25" customHeight="1">
      <c r="I23" s="18" t="s">
        <v>26</v>
      </c>
      <c r="S23" s="18"/>
    </row>
    <row r="24" ht="20.25" customHeight="1">
      <c r="T24" s="23" t="s">
        <v>20</v>
      </c>
    </row>
    <row r="25" spans="20:23" ht="20.25" customHeight="1" thickBot="1">
      <c r="T25" s="21" t="s">
        <v>48</v>
      </c>
      <c r="U25" s="21">
        <v>156</v>
      </c>
      <c r="V25" s="21">
        <v>171</v>
      </c>
      <c r="W25" s="21" t="s">
        <v>131</v>
      </c>
    </row>
    <row r="26" spans="2:23" ht="20.25" customHeight="1" thickBot="1">
      <c r="B26" s="18" t="s">
        <v>21</v>
      </c>
      <c r="C26" s="97" t="s">
        <v>73</v>
      </c>
      <c r="D26" s="98"/>
      <c r="E26" s="98"/>
      <c r="F26" s="98"/>
      <c r="G26" s="98"/>
      <c r="H26" s="99"/>
      <c r="T26" s="21" t="s">
        <v>73</v>
      </c>
      <c r="U26" s="21">
        <v>163</v>
      </c>
      <c r="V26" s="21">
        <v>184</v>
      </c>
      <c r="W26" s="21" t="s">
        <v>131</v>
      </c>
    </row>
  </sheetData>
  <mergeCells count="4">
    <mergeCell ref="B1:W1"/>
    <mergeCell ref="B3:W3"/>
    <mergeCell ref="B4:W4"/>
    <mergeCell ref="C26:H26"/>
  </mergeCells>
  <printOptions/>
  <pageMargins left="0.2" right="0.23" top="0.2" bottom="0.49" header="0.13" footer="0.5"/>
  <pageSetup horizontalDpi="720" verticalDpi="72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 topLeftCell="A9">
      <selection activeCell="E31" sqref="E31"/>
    </sheetView>
  </sheetViews>
  <sheetFormatPr defaultColWidth="9.00390625" defaultRowHeight="12.75"/>
  <cols>
    <col min="2" max="2" width="3.00390625" style="18" bestFit="1" customWidth="1"/>
    <col min="3" max="3" width="23.125" style="18" customWidth="1"/>
    <col min="4" max="5" width="3.75390625" style="18" customWidth="1"/>
    <col min="6" max="6" width="4.00390625" style="18" customWidth="1"/>
    <col min="7" max="7" width="3.375" style="18" customWidth="1"/>
    <col min="8" max="8" width="3.00390625" style="18" customWidth="1"/>
    <col min="9" max="9" width="23.375" style="18" customWidth="1"/>
    <col min="10" max="10" width="3.875" style="18" customWidth="1"/>
    <col min="11" max="12" width="4.00390625" style="18" customWidth="1"/>
    <col min="13" max="13" width="3.375" style="18" customWidth="1"/>
    <col min="14" max="14" width="7.625" style="18" customWidth="1"/>
    <col min="15" max="15" width="4.00390625" style="0" customWidth="1"/>
    <col min="16" max="16" width="23.00390625" style="0" customWidth="1"/>
    <col min="17" max="19" width="4.00390625" style="0" customWidth="1"/>
  </cols>
  <sheetData>
    <row r="1" spans="3:19" ht="19.5">
      <c r="C1" s="95" t="s">
        <v>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3:19" ht="19.5">
      <c r="C2" s="27"/>
      <c r="D2" s="27"/>
      <c r="E2" s="27"/>
      <c r="F2" s="27"/>
      <c r="G2" s="27"/>
      <c r="H2" s="27"/>
      <c r="I2" s="27"/>
      <c r="J2" s="27"/>
      <c r="K2" s="27" t="s">
        <v>35</v>
      </c>
      <c r="L2" s="27"/>
      <c r="M2" s="27"/>
      <c r="N2" s="27"/>
      <c r="O2" s="27"/>
      <c r="P2" s="27"/>
      <c r="Q2" s="27"/>
      <c r="R2" s="27"/>
      <c r="S2" s="27"/>
    </row>
    <row r="3" spans="3:19" ht="19.5">
      <c r="C3" s="100" t="s">
        <v>86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3:19" ht="19.5">
      <c r="C4" s="100" t="s">
        <v>85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</row>
    <row r="5" spans="3:19" ht="31.5">
      <c r="C5" s="19"/>
      <c r="D5" s="19"/>
      <c r="E5" s="19"/>
      <c r="G5" s="19"/>
      <c r="H5" s="19"/>
      <c r="J5" s="19"/>
      <c r="K5" s="54" t="s">
        <v>24</v>
      </c>
      <c r="L5" s="55"/>
      <c r="M5" s="55"/>
      <c r="N5" s="54"/>
      <c r="O5" s="54"/>
      <c r="P5" s="54"/>
      <c r="Q5" s="19"/>
      <c r="R5" s="19"/>
      <c r="S5" s="19"/>
    </row>
    <row r="6" spans="3:19" ht="28.5" customHeight="1">
      <c r="C6" s="19"/>
      <c r="D6" s="19"/>
      <c r="E6" s="19"/>
      <c r="G6" s="19"/>
      <c r="H6" s="19"/>
      <c r="J6" s="19"/>
      <c r="K6" s="19"/>
      <c r="L6" s="20"/>
      <c r="M6" s="56" t="s">
        <v>30</v>
      </c>
      <c r="N6" s="57"/>
      <c r="O6" s="19"/>
      <c r="P6" s="19"/>
      <c r="Q6" s="19"/>
      <c r="R6" s="19"/>
      <c r="S6" s="19"/>
    </row>
    <row r="7" spans="3:19" ht="20.25" customHeight="1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2:12" ht="20.25" customHeight="1">
      <c r="B8" s="21">
        <v>12</v>
      </c>
      <c r="C8" s="21" t="s">
        <v>98</v>
      </c>
      <c r="D8" s="21">
        <v>197</v>
      </c>
      <c r="E8" s="21">
        <v>178</v>
      </c>
      <c r="F8" s="21">
        <f>SUM(D8:E8)</f>
        <v>375</v>
      </c>
      <c r="H8" s="21">
        <v>5</v>
      </c>
      <c r="I8" s="21" t="s">
        <v>45</v>
      </c>
      <c r="J8" s="21">
        <v>154</v>
      </c>
      <c r="K8" s="21">
        <v>191</v>
      </c>
      <c r="L8" s="21">
        <f>SUM(J8:K8)</f>
        <v>345</v>
      </c>
    </row>
    <row r="9" spans="2:12" ht="20.25" customHeight="1">
      <c r="B9" s="21">
        <v>5</v>
      </c>
      <c r="C9" s="21" t="s">
        <v>45</v>
      </c>
      <c r="D9" s="21">
        <v>223</v>
      </c>
      <c r="E9" s="21">
        <v>159</v>
      </c>
      <c r="F9" s="21">
        <f>SUM(D9:E9)</f>
        <v>382</v>
      </c>
      <c r="H9" s="21">
        <v>4</v>
      </c>
      <c r="I9" s="21" t="s">
        <v>61</v>
      </c>
      <c r="J9" s="21">
        <v>160</v>
      </c>
      <c r="K9" s="21">
        <v>169</v>
      </c>
      <c r="L9" s="21">
        <f>SUM(J9:K9)</f>
        <v>329</v>
      </c>
    </row>
    <row r="10" ht="20.25" customHeight="1"/>
    <row r="11" ht="20.25" customHeight="1"/>
    <row r="12" spans="2:19" ht="20.25" customHeight="1">
      <c r="B12" s="21">
        <v>11</v>
      </c>
      <c r="C12" s="21" t="s">
        <v>105</v>
      </c>
      <c r="D12" s="21">
        <v>169</v>
      </c>
      <c r="E12" s="21">
        <v>133</v>
      </c>
      <c r="F12" s="21">
        <f>SUM(D12:E12)</f>
        <v>302</v>
      </c>
      <c r="H12" s="21">
        <v>6</v>
      </c>
      <c r="I12" s="21" t="s">
        <v>43</v>
      </c>
      <c r="J12" s="21">
        <v>179</v>
      </c>
      <c r="K12" s="21">
        <v>156</v>
      </c>
      <c r="L12" s="21">
        <f>SUM(J12:K12)</f>
        <v>335</v>
      </c>
      <c r="O12" s="21">
        <v>6</v>
      </c>
      <c r="P12" s="21" t="s">
        <v>43</v>
      </c>
      <c r="Q12" s="21">
        <v>178</v>
      </c>
      <c r="R12" s="21">
        <v>156</v>
      </c>
      <c r="S12" s="21">
        <v>160</v>
      </c>
    </row>
    <row r="13" spans="2:19" ht="20.25" customHeight="1">
      <c r="B13" s="21">
        <v>6</v>
      </c>
      <c r="C13" s="21" t="s">
        <v>43</v>
      </c>
      <c r="D13" s="21">
        <v>165</v>
      </c>
      <c r="E13" s="21">
        <v>180</v>
      </c>
      <c r="F13" s="21">
        <f>SUM(D13:E13)</f>
        <v>345</v>
      </c>
      <c r="H13" s="21">
        <v>3</v>
      </c>
      <c r="I13" s="21" t="s">
        <v>113</v>
      </c>
      <c r="J13" s="21">
        <v>171</v>
      </c>
      <c r="K13" s="21">
        <v>145</v>
      </c>
      <c r="L13" s="21">
        <f>SUM(J13:K13)</f>
        <v>316</v>
      </c>
      <c r="O13" s="21">
        <v>5</v>
      </c>
      <c r="P13" s="21" t="s">
        <v>45</v>
      </c>
      <c r="Q13" s="21">
        <v>147</v>
      </c>
      <c r="R13" s="21">
        <v>166</v>
      </c>
      <c r="S13" s="21">
        <v>168</v>
      </c>
    </row>
    <row r="14" spans="2:6" ht="20.25" customHeight="1">
      <c r="B14" s="22"/>
      <c r="C14" s="22"/>
      <c r="D14" s="22"/>
      <c r="E14" s="22"/>
      <c r="F14" s="22"/>
    </row>
    <row r="15" ht="20.25" customHeight="1"/>
    <row r="16" spans="2:19" ht="19.5" customHeight="1">
      <c r="B16" s="21">
        <v>10</v>
      </c>
      <c r="C16" s="21" t="s">
        <v>96</v>
      </c>
      <c r="D16" s="21">
        <v>223</v>
      </c>
      <c r="E16" s="21">
        <v>187</v>
      </c>
      <c r="F16" s="21">
        <f>SUM(D16:E16)</f>
        <v>410</v>
      </c>
      <c r="H16" s="21">
        <v>10</v>
      </c>
      <c r="I16" s="21" t="s">
        <v>96</v>
      </c>
      <c r="J16" s="21">
        <v>189</v>
      </c>
      <c r="K16" s="21">
        <v>177</v>
      </c>
      <c r="L16" s="21">
        <f>SUM(J16:K16)</f>
        <v>366</v>
      </c>
      <c r="O16" s="21">
        <v>8</v>
      </c>
      <c r="P16" s="21" t="s">
        <v>46</v>
      </c>
      <c r="Q16" s="21">
        <v>169</v>
      </c>
      <c r="R16" s="21">
        <v>204</v>
      </c>
      <c r="S16" s="21">
        <v>176</v>
      </c>
    </row>
    <row r="17" spans="2:19" ht="20.25" customHeight="1">
      <c r="B17" s="21">
        <v>7</v>
      </c>
      <c r="C17" s="21" t="s">
        <v>107</v>
      </c>
      <c r="D17" s="21">
        <v>199</v>
      </c>
      <c r="E17" s="21">
        <v>133</v>
      </c>
      <c r="F17" s="21">
        <f>SUM(D17:E17)</f>
        <v>332</v>
      </c>
      <c r="H17" s="21">
        <v>1</v>
      </c>
      <c r="I17" s="21" t="s">
        <v>59</v>
      </c>
      <c r="J17" s="21">
        <v>202</v>
      </c>
      <c r="K17" s="21">
        <v>176</v>
      </c>
      <c r="L17" s="21">
        <f>SUM(J17:K17)</f>
        <v>378</v>
      </c>
      <c r="O17" s="21">
        <v>1</v>
      </c>
      <c r="P17" s="21" t="s">
        <v>59</v>
      </c>
      <c r="Q17" s="21">
        <v>178</v>
      </c>
      <c r="R17" s="21">
        <v>193</v>
      </c>
      <c r="S17" s="21">
        <v>188</v>
      </c>
    </row>
    <row r="18" spans="2:6" ht="20.25" customHeight="1">
      <c r="B18" s="22"/>
      <c r="C18" s="22"/>
      <c r="D18" s="22"/>
      <c r="E18" s="22"/>
      <c r="F18" s="22"/>
    </row>
    <row r="19" ht="20.25" customHeight="1">
      <c r="P19" s="23" t="s">
        <v>25</v>
      </c>
    </row>
    <row r="20" spans="2:19" ht="20.25" customHeight="1">
      <c r="B20" s="21">
        <v>9</v>
      </c>
      <c r="C20" s="21" t="s">
        <v>97</v>
      </c>
      <c r="D20" s="21">
        <v>177</v>
      </c>
      <c r="E20" s="21">
        <v>144</v>
      </c>
      <c r="F20" s="21">
        <f>SUM(D20:E20)</f>
        <v>321</v>
      </c>
      <c r="H20" s="21">
        <v>8</v>
      </c>
      <c r="I20" s="21" t="s">
        <v>46</v>
      </c>
      <c r="J20" s="21">
        <v>211</v>
      </c>
      <c r="K20" s="21">
        <v>164</v>
      </c>
      <c r="L20" s="21">
        <f>SUM(J20:K20)</f>
        <v>375</v>
      </c>
      <c r="P20" s="21" t="s">
        <v>46</v>
      </c>
      <c r="Q20" s="21">
        <v>190</v>
      </c>
      <c r="R20" s="21">
        <v>184</v>
      </c>
      <c r="S20" s="21">
        <v>150</v>
      </c>
    </row>
    <row r="21" spans="2:19" ht="20.25" customHeight="1">
      <c r="B21" s="21">
        <v>8</v>
      </c>
      <c r="C21" s="21" t="s">
        <v>46</v>
      </c>
      <c r="D21" s="21">
        <v>170</v>
      </c>
      <c r="E21" s="21">
        <v>191</v>
      </c>
      <c r="F21" s="21">
        <f>SUM(D21:E21)</f>
        <v>361</v>
      </c>
      <c r="H21" s="21">
        <v>2</v>
      </c>
      <c r="I21" s="21" t="s">
        <v>57</v>
      </c>
      <c r="J21" s="21">
        <v>167</v>
      </c>
      <c r="K21" s="21">
        <v>178</v>
      </c>
      <c r="L21" s="21">
        <f>SUM(J21:K21)</f>
        <v>345</v>
      </c>
      <c r="P21" s="21" t="s">
        <v>43</v>
      </c>
      <c r="Q21" s="21">
        <v>181</v>
      </c>
      <c r="R21" s="21">
        <v>188</v>
      </c>
      <c r="S21" s="21">
        <v>191</v>
      </c>
    </row>
    <row r="23" spans="10:15" ht="12.75">
      <c r="J23" s="18" t="s">
        <v>84</v>
      </c>
      <c r="O23" s="18"/>
    </row>
    <row r="24" ht="12.75">
      <c r="P24" s="23" t="s">
        <v>20</v>
      </c>
    </row>
    <row r="25" spans="16:19" ht="18" customHeight="1" thickBot="1">
      <c r="P25" s="21" t="s">
        <v>45</v>
      </c>
      <c r="Q25" s="21">
        <v>157</v>
      </c>
      <c r="R25" s="21">
        <v>165</v>
      </c>
      <c r="S25" s="21">
        <v>190</v>
      </c>
    </row>
    <row r="26" spans="3:19" ht="18.75" thickBot="1">
      <c r="C26" s="18" t="s">
        <v>21</v>
      </c>
      <c r="D26" s="97" t="s">
        <v>45</v>
      </c>
      <c r="E26" s="98"/>
      <c r="F26" s="98"/>
      <c r="G26" s="98"/>
      <c r="H26" s="98"/>
      <c r="I26" s="99"/>
      <c r="P26" s="21" t="s">
        <v>59</v>
      </c>
      <c r="Q26" s="21">
        <v>155</v>
      </c>
      <c r="R26" s="21">
        <v>171</v>
      </c>
      <c r="S26" s="21">
        <v>179</v>
      </c>
    </row>
  </sheetData>
  <mergeCells count="4">
    <mergeCell ref="D26:I26"/>
    <mergeCell ref="C1:S1"/>
    <mergeCell ref="C3:S3"/>
    <mergeCell ref="C4:S4"/>
  </mergeCells>
  <printOptions/>
  <pageMargins left="0.2" right="0.23" top="0.2" bottom="0.49" header="0.13" footer="0.5"/>
  <pageSetup horizontalDpi="720" verticalDpi="72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zoomScale="75" zoomScaleNormal="75" zoomScaleSheetLayoutView="75" workbookViewId="0" topLeftCell="B1">
      <selection activeCell="V9" sqref="V9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24.25390625" style="1" customWidth="1"/>
    <col min="4" max="4" width="28.00390625" style="1" customWidth="1"/>
    <col min="5" max="5" width="7.25390625" style="1" customWidth="1" outlineLevel="1"/>
    <col min="6" max="6" width="7.375" style="1" customWidth="1" outlineLevel="1"/>
    <col min="7" max="7" width="7.25390625" style="1" customWidth="1" outlineLevel="1"/>
    <col min="8" max="8" width="7.375" style="1" customWidth="1" outlineLevel="1"/>
    <col min="9" max="9" width="7.125" style="1" customWidth="1" outlineLevel="1"/>
    <col min="10" max="10" width="7.875" style="1" customWidth="1" outlineLevel="1"/>
    <col min="11" max="11" width="9.00390625" style="1" customWidth="1"/>
    <col min="12" max="12" width="7.625" style="1" customWidth="1"/>
    <col min="13" max="17" width="7.375" style="1" customWidth="1" outlineLevel="1"/>
    <col min="18" max="18" width="7.625" style="2" customWidth="1" outlineLevel="1"/>
    <col min="19" max="19" width="9.125" style="1" customWidth="1"/>
    <col min="20" max="20" width="10.125" style="1" customWidth="1"/>
    <col min="21" max="16384" width="9.125" style="1" customWidth="1"/>
  </cols>
  <sheetData>
    <row r="1" spans="3:17" ht="20.25">
      <c r="C1" s="89" t="s">
        <v>37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6"/>
      <c r="Q1" s="16"/>
    </row>
    <row r="2" spans="3:17" ht="20.25">
      <c r="C2" s="16"/>
      <c r="D2" s="15" t="s">
        <v>31</v>
      </c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6"/>
    </row>
    <row r="3" spans="4:12" ht="15.75">
      <c r="D3" s="94"/>
      <c r="E3" s="94"/>
      <c r="F3" s="94"/>
      <c r="G3" s="94"/>
      <c r="H3" s="94"/>
      <c r="I3" s="94"/>
      <c r="J3" s="94"/>
      <c r="K3" s="94"/>
      <c r="L3" s="94"/>
    </row>
    <row r="4" spans="1:18" s="4" customFormat="1" ht="7.5" thickBot="1">
      <c r="A4" s="3"/>
      <c r="B4" s="3"/>
      <c r="R4" s="3"/>
    </row>
    <row r="5" spans="1:20" s="5" customFormat="1" ht="25.5">
      <c r="A5" s="91" t="s">
        <v>0</v>
      </c>
      <c r="B5" s="9"/>
      <c r="C5" s="91" t="s">
        <v>1</v>
      </c>
      <c r="D5" s="91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27</v>
      </c>
      <c r="J5" s="9" t="s">
        <v>7</v>
      </c>
      <c r="K5" s="9" t="s">
        <v>19</v>
      </c>
      <c r="L5" s="10" t="s">
        <v>17</v>
      </c>
      <c r="M5" s="9" t="s">
        <v>9</v>
      </c>
      <c r="N5" s="9" t="s">
        <v>10</v>
      </c>
      <c r="O5" s="10" t="s">
        <v>11</v>
      </c>
      <c r="P5" s="9" t="s">
        <v>12</v>
      </c>
      <c r="Q5" s="9" t="s">
        <v>13</v>
      </c>
      <c r="R5" s="10" t="s">
        <v>14</v>
      </c>
      <c r="S5" s="9" t="s">
        <v>15</v>
      </c>
      <c r="T5" s="9" t="s">
        <v>8</v>
      </c>
    </row>
    <row r="6" spans="1:20" s="5" customFormat="1" ht="12.75">
      <c r="A6" s="92"/>
      <c r="B6" s="11" t="s">
        <v>0</v>
      </c>
      <c r="C6" s="92"/>
      <c r="D6" s="92"/>
      <c r="E6" s="11"/>
      <c r="F6" s="11"/>
      <c r="G6" s="11"/>
      <c r="H6" s="11"/>
      <c r="I6" s="11"/>
      <c r="J6" s="11"/>
      <c r="K6" s="11">
        <v>6</v>
      </c>
      <c r="L6" s="12">
        <v>6</v>
      </c>
      <c r="M6" s="11"/>
      <c r="N6" s="11"/>
      <c r="O6" s="12"/>
      <c r="P6" s="11"/>
      <c r="Q6" s="11"/>
      <c r="R6" s="12"/>
      <c r="S6" s="11" t="s">
        <v>28</v>
      </c>
      <c r="T6" s="11" t="s">
        <v>28</v>
      </c>
    </row>
    <row r="7" spans="1:21" s="5" customFormat="1" ht="13.5" thickBot="1">
      <c r="A7" s="92"/>
      <c r="B7" s="11"/>
      <c r="C7" s="93"/>
      <c r="D7" s="93"/>
      <c r="E7" s="13"/>
      <c r="F7" s="13"/>
      <c r="G7" s="13"/>
      <c r="H7" s="13"/>
      <c r="I7" s="13"/>
      <c r="J7" s="13"/>
      <c r="K7" s="13" t="s">
        <v>18</v>
      </c>
      <c r="L7" s="14" t="s">
        <v>18</v>
      </c>
      <c r="M7" s="13"/>
      <c r="N7" s="13"/>
      <c r="O7" s="14"/>
      <c r="P7" s="13"/>
      <c r="Q7" s="13"/>
      <c r="R7" s="14"/>
      <c r="S7" s="13" t="s">
        <v>18</v>
      </c>
      <c r="T7" s="13" t="s">
        <v>18</v>
      </c>
      <c r="U7" s="5" t="s">
        <v>16</v>
      </c>
    </row>
    <row r="8" spans="1:21" ht="30" customHeight="1" thickBot="1">
      <c r="A8" s="7">
        <v>1</v>
      </c>
      <c r="B8" s="25">
        <v>1</v>
      </c>
      <c r="C8" s="37" t="s">
        <v>62</v>
      </c>
      <c r="D8" s="50" t="s">
        <v>50</v>
      </c>
      <c r="E8" s="34">
        <v>178</v>
      </c>
      <c r="F8" s="38">
        <v>182</v>
      </c>
      <c r="G8" s="34">
        <v>186</v>
      </c>
      <c r="H8" s="38">
        <v>265</v>
      </c>
      <c r="I8" s="34">
        <v>190</v>
      </c>
      <c r="J8" s="38">
        <v>182</v>
      </c>
      <c r="K8" s="17">
        <f aca="true" t="shared" si="0" ref="K8:K18">AVERAGE(E8:J8)</f>
        <v>197.16666666666666</v>
      </c>
      <c r="L8" s="68">
        <f aca="true" t="shared" si="1" ref="L8:L18">SUM(E8:J8)</f>
        <v>1183</v>
      </c>
      <c r="M8" s="64">
        <v>214</v>
      </c>
      <c r="N8" s="61">
        <v>187</v>
      </c>
      <c r="O8" s="44">
        <v>193</v>
      </c>
      <c r="P8" s="61">
        <v>182</v>
      </c>
      <c r="Q8" s="44">
        <v>170</v>
      </c>
      <c r="R8" s="61">
        <v>213</v>
      </c>
      <c r="S8" s="62">
        <f aca="true" t="shared" si="2" ref="S8:S18">AVERAGE(E8:J8,M8:R8)</f>
        <v>195.16666666666666</v>
      </c>
      <c r="T8" s="52">
        <f aca="true" t="shared" si="3" ref="T8:T18">SUM(L8:R8)</f>
        <v>2342</v>
      </c>
      <c r="U8" s="1">
        <f aca="true" t="shared" si="4" ref="U8:U18">MAX(E8:J8,M8:R8)-MIN(E8:J8,M8:R8)</f>
        <v>95</v>
      </c>
    </row>
    <row r="9" spans="1:21" ht="30" customHeight="1" thickBot="1">
      <c r="A9" s="8">
        <v>2</v>
      </c>
      <c r="B9" s="26">
        <v>2</v>
      </c>
      <c r="C9" s="36" t="s">
        <v>69</v>
      </c>
      <c r="D9" s="40" t="s">
        <v>70</v>
      </c>
      <c r="E9" s="34">
        <v>200</v>
      </c>
      <c r="F9" s="38">
        <v>183</v>
      </c>
      <c r="G9" s="34">
        <v>196</v>
      </c>
      <c r="H9" s="38">
        <v>212</v>
      </c>
      <c r="I9" s="34">
        <v>192</v>
      </c>
      <c r="J9" s="38">
        <v>197</v>
      </c>
      <c r="K9" s="17">
        <f t="shared" si="0"/>
        <v>196.66666666666666</v>
      </c>
      <c r="L9" s="69">
        <f t="shared" si="1"/>
        <v>1180</v>
      </c>
      <c r="M9" s="67">
        <v>184</v>
      </c>
      <c r="N9" s="34">
        <v>221</v>
      </c>
      <c r="O9" s="38">
        <v>178</v>
      </c>
      <c r="P9" s="34">
        <v>179</v>
      </c>
      <c r="Q9" s="38">
        <v>211</v>
      </c>
      <c r="R9" s="34">
        <v>180</v>
      </c>
      <c r="S9" s="17">
        <f t="shared" si="2"/>
        <v>194.41666666666666</v>
      </c>
      <c r="T9" s="52">
        <f t="shared" si="3"/>
        <v>2333</v>
      </c>
      <c r="U9" s="1">
        <f t="shared" si="4"/>
        <v>43</v>
      </c>
    </row>
    <row r="10" spans="1:21" ht="30" customHeight="1" thickBot="1">
      <c r="A10" s="8">
        <v>3</v>
      </c>
      <c r="B10" s="26">
        <v>3</v>
      </c>
      <c r="C10" s="34" t="s">
        <v>68</v>
      </c>
      <c r="D10" s="38" t="s">
        <v>39</v>
      </c>
      <c r="E10" s="35">
        <v>211</v>
      </c>
      <c r="F10" s="39">
        <v>178</v>
      </c>
      <c r="G10" s="35">
        <v>173</v>
      </c>
      <c r="H10" s="39">
        <v>212</v>
      </c>
      <c r="I10" s="35">
        <v>158</v>
      </c>
      <c r="J10" s="39">
        <v>205</v>
      </c>
      <c r="K10" s="17">
        <f t="shared" si="0"/>
        <v>189.5</v>
      </c>
      <c r="L10" s="69">
        <f t="shared" si="1"/>
        <v>1137</v>
      </c>
      <c r="M10" s="65">
        <v>162</v>
      </c>
      <c r="N10" s="35">
        <v>216</v>
      </c>
      <c r="O10" s="39">
        <v>168</v>
      </c>
      <c r="P10" s="35">
        <v>201</v>
      </c>
      <c r="Q10" s="39">
        <v>241</v>
      </c>
      <c r="R10" s="35">
        <v>188</v>
      </c>
      <c r="S10" s="17">
        <f t="shared" si="2"/>
        <v>192.75</v>
      </c>
      <c r="T10" s="52">
        <f t="shared" si="3"/>
        <v>2313</v>
      </c>
      <c r="U10" s="1">
        <f t="shared" si="4"/>
        <v>83</v>
      </c>
    </row>
    <row r="11" spans="1:21" ht="30" customHeight="1" thickBot="1">
      <c r="A11" s="7">
        <v>4</v>
      </c>
      <c r="B11" s="25">
        <v>4</v>
      </c>
      <c r="C11" s="36" t="s">
        <v>48</v>
      </c>
      <c r="D11" s="40" t="s">
        <v>39</v>
      </c>
      <c r="E11" s="34">
        <v>196</v>
      </c>
      <c r="F11" s="38">
        <v>172</v>
      </c>
      <c r="G11" s="34">
        <v>223</v>
      </c>
      <c r="H11" s="38">
        <v>221</v>
      </c>
      <c r="I11" s="34">
        <v>217</v>
      </c>
      <c r="J11" s="38">
        <v>169</v>
      </c>
      <c r="K11" s="17">
        <f t="shared" si="0"/>
        <v>199.66666666666666</v>
      </c>
      <c r="L11" s="69">
        <f t="shared" si="1"/>
        <v>1198</v>
      </c>
      <c r="M11" s="66">
        <v>183</v>
      </c>
      <c r="N11" s="36">
        <v>174</v>
      </c>
      <c r="O11" s="40">
        <v>159</v>
      </c>
      <c r="P11" s="34">
        <v>165</v>
      </c>
      <c r="Q11" s="38">
        <v>172</v>
      </c>
      <c r="R11" s="34">
        <v>191</v>
      </c>
      <c r="S11" s="17">
        <f t="shared" si="2"/>
        <v>186.83333333333334</v>
      </c>
      <c r="T11" s="52">
        <f t="shared" si="3"/>
        <v>2242</v>
      </c>
      <c r="U11" s="1">
        <f t="shared" si="4"/>
        <v>64</v>
      </c>
    </row>
    <row r="12" spans="1:21" ht="30" customHeight="1" thickBot="1">
      <c r="A12" s="8">
        <v>5</v>
      </c>
      <c r="B12" s="26">
        <v>5</v>
      </c>
      <c r="C12" s="36" t="s">
        <v>124</v>
      </c>
      <c r="D12" s="40" t="s">
        <v>100</v>
      </c>
      <c r="E12" s="34">
        <v>224</v>
      </c>
      <c r="F12" s="38">
        <v>179</v>
      </c>
      <c r="G12" s="34">
        <v>167</v>
      </c>
      <c r="H12" s="38">
        <v>171</v>
      </c>
      <c r="I12" s="34">
        <v>176</v>
      </c>
      <c r="J12" s="38">
        <v>182</v>
      </c>
      <c r="K12" s="17">
        <f t="shared" si="0"/>
        <v>183.16666666666666</v>
      </c>
      <c r="L12" s="69">
        <f t="shared" si="1"/>
        <v>1099</v>
      </c>
      <c r="M12" s="67">
        <v>154</v>
      </c>
      <c r="N12" s="34">
        <v>205</v>
      </c>
      <c r="O12" s="38">
        <v>179</v>
      </c>
      <c r="P12" s="34">
        <v>167</v>
      </c>
      <c r="Q12" s="38">
        <v>234</v>
      </c>
      <c r="R12" s="34">
        <v>169</v>
      </c>
      <c r="S12" s="17">
        <f t="shared" si="2"/>
        <v>183.91666666666666</v>
      </c>
      <c r="T12" s="52">
        <f t="shared" si="3"/>
        <v>2207</v>
      </c>
      <c r="U12" s="1">
        <f t="shared" si="4"/>
        <v>80</v>
      </c>
    </row>
    <row r="13" spans="1:21" ht="30" customHeight="1" thickBot="1">
      <c r="A13" s="8">
        <v>6</v>
      </c>
      <c r="B13" s="26">
        <v>6</v>
      </c>
      <c r="C13" s="36" t="s">
        <v>97</v>
      </c>
      <c r="D13" s="40" t="s">
        <v>70</v>
      </c>
      <c r="E13" s="34">
        <v>129</v>
      </c>
      <c r="F13" s="38">
        <v>166</v>
      </c>
      <c r="G13" s="34">
        <v>148</v>
      </c>
      <c r="H13" s="38">
        <v>170</v>
      </c>
      <c r="I13" s="34">
        <v>192</v>
      </c>
      <c r="J13" s="38">
        <v>175</v>
      </c>
      <c r="K13" s="17">
        <f t="shared" si="0"/>
        <v>163.33333333333334</v>
      </c>
      <c r="L13" s="69">
        <f t="shared" si="1"/>
        <v>980</v>
      </c>
      <c r="M13" s="34">
        <v>208</v>
      </c>
      <c r="N13" s="38">
        <v>198</v>
      </c>
      <c r="O13" s="34">
        <v>174</v>
      </c>
      <c r="P13" s="38">
        <v>218</v>
      </c>
      <c r="Q13" s="34">
        <v>187</v>
      </c>
      <c r="R13" s="38">
        <v>199</v>
      </c>
      <c r="S13" s="17">
        <f t="shared" si="2"/>
        <v>180.33333333333334</v>
      </c>
      <c r="T13" s="52">
        <f t="shared" si="3"/>
        <v>2164</v>
      </c>
      <c r="U13" s="1">
        <f t="shared" si="4"/>
        <v>89</v>
      </c>
    </row>
    <row r="14" spans="1:21" ht="30" customHeight="1" thickBot="1">
      <c r="A14" s="7">
        <v>7</v>
      </c>
      <c r="B14" s="25">
        <v>7</v>
      </c>
      <c r="C14" s="36" t="s">
        <v>71</v>
      </c>
      <c r="D14" s="40" t="s">
        <v>50</v>
      </c>
      <c r="E14" s="34">
        <v>159</v>
      </c>
      <c r="F14" s="38">
        <v>172</v>
      </c>
      <c r="G14" s="34">
        <v>179</v>
      </c>
      <c r="H14" s="38">
        <v>173</v>
      </c>
      <c r="I14" s="34">
        <v>202</v>
      </c>
      <c r="J14" s="38">
        <v>186</v>
      </c>
      <c r="K14" s="17">
        <f t="shared" si="0"/>
        <v>178.5</v>
      </c>
      <c r="L14" s="69">
        <f t="shared" si="1"/>
        <v>1071</v>
      </c>
      <c r="M14" s="67">
        <v>193</v>
      </c>
      <c r="N14" s="34">
        <v>183</v>
      </c>
      <c r="O14" s="38">
        <v>158</v>
      </c>
      <c r="P14" s="34">
        <v>183</v>
      </c>
      <c r="Q14" s="38">
        <v>170</v>
      </c>
      <c r="R14" s="34">
        <v>169</v>
      </c>
      <c r="S14" s="17">
        <f t="shared" si="2"/>
        <v>177.25</v>
      </c>
      <c r="T14" s="52">
        <f t="shared" si="3"/>
        <v>2127</v>
      </c>
      <c r="U14" s="1">
        <f t="shared" si="4"/>
        <v>44</v>
      </c>
    </row>
    <row r="15" spans="1:21" ht="30" customHeight="1" thickBot="1">
      <c r="A15" s="8">
        <v>8</v>
      </c>
      <c r="B15" s="26">
        <v>8</v>
      </c>
      <c r="C15" s="36" t="s">
        <v>49</v>
      </c>
      <c r="D15" s="40" t="s">
        <v>50</v>
      </c>
      <c r="E15" s="38">
        <v>192</v>
      </c>
      <c r="F15" s="34">
        <v>170</v>
      </c>
      <c r="G15" s="38">
        <v>205</v>
      </c>
      <c r="H15" s="34">
        <v>173</v>
      </c>
      <c r="I15" s="38">
        <v>177</v>
      </c>
      <c r="J15" s="29">
        <v>187</v>
      </c>
      <c r="K15" s="17">
        <f t="shared" si="0"/>
        <v>184</v>
      </c>
      <c r="L15" s="69">
        <f t="shared" si="1"/>
        <v>1104</v>
      </c>
      <c r="M15" s="37">
        <v>169</v>
      </c>
      <c r="N15" s="41">
        <v>154</v>
      </c>
      <c r="O15" s="37">
        <v>187</v>
      </c>
      <c r="P15" s="38">
        <v>162</v>
      </c>
      <c r="Q15" s="34">
        <v>156</v>
      </c>
      <c r="R15" s="38">
        <v>143</v>
      </c>
      <c r="S15" s="17">
        <f t="shared" si="2"/>
        <v>172.91666666666666</v>
      </c>
      <c r="T15" s="52">
        <f t="shared" si="3"/>
        <v>2075</v>
      </c>
      <c r="U15" s="1">
        <f t="shared" si="4"/>
        <v>62</v>
      </c>
    </row>
    <row r="16" spans="1:21" ht="30" customHeight="1" thickBot="1">
      <c r="A16" s="8"/>
      <c r="B16" s="26">
        <v>9</v>
      </c>
      <c r="C16" s="34" t="s">
        <v>53</v>
      </c>
      <c r="D16" s="38" t="s">
        <v>50</v>
      </c>
      <c r="E16" s="34">
        <v>142</v>
      </c>
      <c r="F16" s="38">
        <v>158</v>
      </c>
      <c r="G16" s="38">
        <v>213</v>
      </c>
      <c r="H16" s="38">
        <v>187</v>
      </c>
      <c r="I16" s="34">
        <v>167</v>
      </c>
      <c r="J16" s="38">
        <v>158</v>
      </c>
      <c r="K16" s="17">
        <f t="shared" si="0"/>
        <v>170.83333333333334</v>
      </c>
      <c r="L16" s="69">
        <f t="shared" si="1"/>
        <v>1025</v>
      </c>
      <c r="M16" s="34">
        <v>188</v>
      </c>
      <c r="N16" s="38">
        <v>168</v>
      </c>
      <c r="O16" s="34">
        <v>134</v>
      </c>
      <c r="P16" s="38">
        <v>136</v>
      </c>
      <c r="Q16" s="34">
        <v>181</v>
      </c>
      <c r="R16" s="38">
        <v>196</v>
      </c>
      <c r="S16" s="17">
        <f t="shared" si="2"/>
        <v>169</v>
      </c>
      <c r="T16" s="52">
        <f t="shared" si="3"/>
        <v>2028</v>
      </c>
      <c r="U16" s="1">
        <f t="shared" si="4"/>
        <v>79</v>
      </c>
    </row>
    <row r="17" spans="1:21" ht="30" customHeight="1" thickBot="1">
      <c r="A17" s="8">
        <v>9</v>
      </c>
      <c r="B17" s="25">
        <v>10</v>
      </c>
      <c r="C17" s="36" t="s">
        <v>64</v>
      </c>
      <c r="D17" s="40" t="s">
        <v>39</v>
      </c>
      <c r="E17" s="38">
        <v>168</v>
      </c>
      <c r="F17" s="34">
        <v>169</v>
      </c>
      <c r="G17" s="38">
        <v>176</v>
      </c>
      <c r="H17" s="34">
        <v>158</v>
      </c>
      <c r="I17" s="38">
        <v>179</v>
      </c>
      <c r="J17" s="29">
        <v>176</v>
      </c>
      <c r="K17" s="17">
        <f t="shared" si="0"/>
        <v>171</v>
      </c>
      <c r="L17" s="70">
        <f t="shared" si="1"/>
        <v>1026</v>
      </c>
      <c r="M17" s="46">
        <v>172</v>
      </c>
      <c r="N17" s="38">
        <v>149</v>
      </c>
      <c r="O17" s="34">
        <v>126</v>
      </c>
      <c r="P17" s="38">
        <v>190</v>
      </c>
      <c r="Q17" s="34">
        <v>149</v>
      </c>
      <c r="R17" s="38">
        <v>154</v>
      </c>
      <c r="S17" s="17">
        <f t="shared" si="2"/>
        <v>163.83333333333334</v>
      </c>
      <c r="T17" s="52">
        <f t="shared" si="3"/>
        <v>1966</v>
      </c>
      <c r="U17" s="1">
        <f t="shared" si="4"/>
        <v>64</v>
      </c>
    </row>
    <row r="18" spans="2:21" ht="30" customHeight="1">
      <c r="B18" s="25">
        <v>11</v>
      </c>
      <c r="C18" s="36" t="s">
        <v>72</v>
      </c>
      <c r="D18" s="40" t="s">
        <v>39</v>
      </c>
      <c r="E18" s="34">
        <v>166</v>
      </c>
      <c r="F18" s="38">
        <v>147</v>
      </c>
      <c r="G18" s="34">
        <v>156</v>
      </c>
      <c r="H18" s="38">
        <v>129</v>
      </c>
      <c r="I18" s="34">
        <v>186</v>
      </c>
      <c r="J18" s="38">
        <v>165</v>
      </c>
      <c r="K18" s="17">
        <f t="shared" si="0"/>
        <v>158.16666666666666</v>
      </c>
      <c r="L18" s="70">
        <f t="shared" si="1"/>
        <v>949</v>
      </c>
      <c r="M18" s="46">
        <v>155</v>
      </c>
      <c r="N18" s="38">
        <v>155</v>
      </c>
      <c r="O18" s="34">
        <v>155</v>
      </c>
      <c r="P18" s="38">
        <v>154</v>
      </c>
      <c r="Q18" s="36">
        <v>158</v>
      </c>
      <c r="R18" s="40">
        <v>152</v>
      </c>
      <c r="S18" s="17">
        <f t="shared" si="2"/>
        <v>156.5</v>
      </c>
      <c r="T18" s="52">
        <f t="shared" si="3"/>
        <v>1878</v>
      </c>
      <c r="U18" s="1">
        <f t="shared" si="4"/>
        <v>57</v>
      </c>
    </row>
  </sheetData>
  <mergeCells count="5">
    <mergeCell ref="C1:O1"/>
    <mergeCell ref="A5:A7"/>
    <mergeCell ref="C5:C7"/>
    <mergeCell ref="D5:D7"/>
    <mergeCell ref="D3:L3"/>
  </mergeCells>
  <printOptions/>
  <pageMargins left="0.11811023622047245" right="0.1968503937007874" top="0.18" bottom="0" header="0.1968503937007874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Пуйсан Т.М.</dc:creator>
  <cp:keywords/>
  <dc:description/>
  <cp:lastModifiedBy>111</cp:lastModifiedBy>
  <cp:lastPrinted>2010-11-19T08:08:21Z</cp:lastPrinted>
  <dcterms:created xsi:type="dcterms:W3CDTF">2001-12-01T15:22:19Z</dcterms:created>
  <dcterms:modified xsi:type="dcterms:W3CDTF">2010-11-19T11:25:08Z</dcterms:modified>
  <cp:category/>
  <cp:version/>
  <cp:contentType/>
  <cp:contentStatus/>
</cp:coreProperties>
</file>