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8130" tabRatio="589" activeTab="6"/>
  </bookViews>
  <sheets>
    <sheet name="КР м" sheetId="1" r:id="rId1"/>
    <sheet name="КР ж" sheetId="2" r:id="rId2"/>
    <sheet name="ВС м" sheetId="3" r:id="rId3"/>
    <sheet name="ВС ж " sheetId="4" r:id="rId4"/>
    <sheet name="КР финалы" sheetId="5" r:id="rId5"/>
    <sheet name="СС" sheetId="6" r:id="rId6"/>
    <sheet name="финал СС" sheetId="7" r:id="rId7"/>
  </sheets>
  <definedNames>
    <definedName name="_xlnm.Print_Area" localSheetId="3">'ВС ж '!$A$1:$S$40</definedName>
    <definedName name="_xlnm.Print_Area" localSheetId="2">'ВС м'!$A$2:$S$107</definedName>
    <definedName name="_xlnm.Print_Area" localSheetId="1">'КР ж'!$A$2:$T$41</definedName>
    <definedName name="_xlnm.Print_Area" localSheetId="0">'КР м'!$A$1:$T$106</definedName>
    <definedName name="_xlnm.Print_Area" localSheetId="4">'КР финалы'!$A$1:$Q$32</definedName>
    <definedName name="_xlnm.Print_Area" localSheetId="5">'СС'!$A$1:$M$63</definedName>
  </definedNames>
  <calcPr fullCalcOnLoad="1"/>
</workbook>
</file>

<file path=xl/sharedStrings.xml><?xml version="1.0" encoding="utf-8"?>
<sst xmlns="http://schemas.openxmlformats.org/spreadsheetml/2006/main" count="1160" uniqueCount="249">
  <si>
    <t>место</t>
  </si>
  <si>
    <t>ФАМИЛИЯ ИМЯ</t>
  </si>
  <si>
    <t>КЛУБ, ГОРОД</t>
  </si>
  <si>
    <t>1 игра</t>
  </si>
  <si>
    <t>2 игра</t>
  </si>
  <si>
    <t>3 игра</t>
  </si>
  <si>
    <t>4 игра</t>
  </si>
  <si>
    <t>5игра</t>
  </si>
  <si>
    <t>6 игра</t>
  </si>
  <si>
    <t>7 игра</t>
  </si>
  <si>
    <t>8 игра</t>
  </si>
  <si>
    <t>9 игра</t>
  </si>
  <si>
    <t>10 игра</t>
  </si>
  <si>
    <t>11 игра</t>
  </si>
  <si>
    <t>12 игра</t>
  </si>
  <si>
    <t>1 раунд</t>
  </si>
  <si>
    <t>2 раунд</t>
  </si>
  <si>
    <t>3 раунд</t>
  </si>
  <si>
    <t>№</t>
  </si>
  <si>
    <t>мужчины</t>
  </si>
  <si>
    <t>средний за 6 игр</t>
  </si>
  <si>
    <t>всего за 6 игр</t>
  </si>
  <si>
    <t>Фамилия Имя</t>
  </si>
  <si>
    <t>ПОБЕДИТЕЛЬ</t>
  </si>
  <si>
    <t>РЕЗУЛЬТАТЫ КВАЛИФИКАЦИИ   спорт</t>
  </si>
  <si>
    <t>ЖЕНЩИНЫ</t>
  </si>
  <si>
    <t>МУЖЧИНЫ</t>
  </si>
  <si>
    <t xml:space="preserve">средний за 12 игр </t>
  </si>
  <si>
    <t>всего за 12 игр</t>
  </si>
  <si>
    <t>макс</t>
  </si>
  <si>
    <t>Звание</t>
  </si>
  <si>
    <t>4 раунд</t>
  </si>
  <si>
    <t>гандикап</t>
  </si>
  <si>
    <t>Филиппов Игорь</t>
  </si>
  <si>
    <t>Грязин Юрий</t>
  </si>
  <si>
    <t>финал</t>
  </si>
  <si>
    <t>Волков Василий</t>
  </si>
  <si>
    <t>Невоструев Владимир</t>
  </si>
  <si>
    <t>Невоструева Наталья</t>
  </si>
  <si>
    <t>Бражников Владислав</t>
  </si>
  <si>
    <t>Долгушин Алексей</t>
  </si>
  <si>
    <t>Поторочин Владимир</t>
  </si>
  <si>
    <t>женщины</t>
  </si>
  <si>
    <t>Кубок России, 1 этап 2012</t>
  </si>
  <si>
    <t>15.02. - 19.02.2012 г.                                    г. Новосибирск</t>
  </si>
  <si>
    <t>Сибирская Семерка 2012</t>
  </si>
  <si>
    <t>Всероссийские соевнования 2012</t>
  </si>
  <si>
    <t>5 игра</t>
  </si>
  <si>
    <t>бонус</t>
  </si>
  <si>
    <t>сумма</t>
  </si>
  <si>
    <t xml:space="preserve">средний </t>
  </si>
  <si>
    <t>с бонусом</t>
  </si>
  <si>
    <t>за RR</t>
  </si>
  <si>
    <t>за 19 игр</t>
  </si>
  <si>
    <t>сумма 12 игр</t>
  </si>
  <si>
    <t>клуб, город</t>
  </si>
  <si>
    <t xml:space="preserve">ФИНАЛ </t>
  </si>
  <si>
    <t>РАУНД РОБИН</t>
  </si>
  <si>
    <t>Новокузнецк</t>
  </si>
  <si>
    <t>Блашковский Алексей</t>
  </si>
  <si>
    <t>Кемерово</t>
  </si>
  <si>
    <t>7 миля, Иркутск</t>
  </si>
  <si>
    <t>Бидный Сергей</t>
  </si>
  <si>
    <t>Красноярск</t>
  </si>
  <si>
    <t>Томск</t>
  </si>
  <si>
    <t>Петрова Наталия</t>
  </si>
  <si>
    <t>Новосибирск</t>
  </si>
  <si>
    <t>Хохлов Олег</t>
  </si>
  <si>
    <t>Копыльцов Константин</t>
  </si>
  <si>
    <t>Фомичев Вячеслав</t>
  </si>
  <si>
    <t>Хохлов Александр</t>
  </si>
  <si>
    <t>Мешков Олег</t>
  </si>
  <si>
    <t>Барнаул</t>
  </si>
  <si>
    <t>Мешкова Наталья</t>
  </si>
  <si>
    <t>Шабурова Ксения</t>
  </si>
  <si>
    <t>Мурзин Андрей</t>
  </si>
  <si>
    <t>Прозукин Андрей</t>
  </si>
  <si>
    <t>Шаров Антон</t>
  </si>
  <si>
    <t>Магнитогорск</t>
  </si>
  <si>
    <t>Ярославцев Алексей</t>
  </si>
  <si>
    <t>Челябинск</t>
  </si>
  <si>
    <t>кмс</t>
  </si>
  <si>
    <t>Тимохин Сергей</t>
  </si>
  <si>
    <t>Дремов Антон</t>
  </si>
  <si>
    <t xml:space="preserve"> "Сибирская Семерка 2012"</t>
  </si>
  <si>
    <t>15.02. - 19.02.2012 г.                    г.Новосибирск</t>
  </si>
  <si>
    <t>1 взр.</t>
  </si>
  <si>
    <t>Кафлевская Анна</t>
  </si>
  <si>
    <t>Степанова Татьяна</t>
  </si>
  <si>
    <t>Хасанова Алина</t>
  </si>
  <si>
    <t>Пономарева Анастасия</t>
  </si>
  <si>
    <t>Петренко Елена</t>
  </si>
  <si>
    <t>Нагайцева Елена</t>
  </si>
  <si>
    <t>Влаев Федор</t>
  </si>
  <si>
    <t>Гукасян Саак</t>
  </si>
  <si>
    <t>Рубцовск</t>
  </si>
  <si>
    <t>Андрианов Сергей</t>
  </si>
  <si>
    <t>Суханов Михаил</t>
  </si>
  <si>
    <t>Сафронович Борис</t>
  </si>
  <si>
    <t>Братск</t>
  </si>
  <si>
    <t>Резниченко Александр</t>
  </si>
  <si>
    <t>Жеребцов Михаил</t>
  </si>
  <si>
    <t>Поторочин Филипп</t>
  </si>
  <si>
    <t>Березин Виталий</t>
  </si>
  <si>
    <t>мс</t>
  </si>
  <si>
    <t>Беленький Михаил</t>
  </si>
  <si>
    <t>Пономарев Евгений</t>
  </si>
  <si>
    <t>Зубков Артемий</t>
  </si>
  <si>
    <t>х</t>
  </si>
  <si>
    <t>Кравченко Марина</t>
  </si>
  <si>
    <t>Санкт-Петербург</t>
  </si>
  <si>
    <t>Девятилов Александр</t>
  </si>
  <si>
    <t>Филиппов Владислав</t>
  </si>
  <si>
    <t>Ильин Алексей</t>
  </si>
  <si>
    <t>Кузнецов Константин</t>
  </si>
  <si>
    <t>Омск</t>
  </si>
  <si>
    <t>Андреев Сергей</t>
  </si>
  <si>
    <t>Москва</t>
  </si>
  <si>
    <t>Притужалов Андрей</t>
  </si>
  <si>
    <t>Тюмень</t>
  </si>
  <si>
    <t>Гамолина Светлана</t>
  </si>
  <si>
    <t>Притужалова Лариса</t>
  </si>
  <si>
    <t>Сусликова Елена</t>
  </si>
  <si>
    <t>Краснодар</t>
  </si>
  <si>
    <t>Мухлынин Александр</t>
  </si>
  <si>
    <t>Поваляев Борис</t>
  </si>
  <si>
    <t>Свириденко Игорь</t>
  </si>
  <si>
    <t>Машков Михаил</t>
  </si>
  <si>
    <t>Кириенко Андрей</t>
  </si>
  <si>
    <t>Родкин Николай</t>
  </si>
  <si>
    <t>Моловичко Михаил</t>
  </si>
  <si>
    <t>Митрошкин Иван</t>
  </si>
  <si>
    <t>Митрошкин Александр</t>
  </si>
  <si>
    <t>Гамолин Павел</t>
  </si>
  <si>
    <t>Мелиханов Наиль</t>
  </si>
  <si>
    <t>Удин Константин</t>
  </si>
  <si>
    <t>Юдина Кристина</t>
  </si>
  <si>
    <t>Глазкова Лиана</t>
  </si>
  <si>
    <t>Каширская Ольга</t>
  </si>
  <si>
    <t>Арбузов Дмитрий</t>
  </si>
  <si>
    <t>Попов Сергей</t>
  </si>
  <si>
    <t>Орлов Даниил</t>
  </si>
  <si>
    <t>Глазков Юрий</t>
  </si>
  <si>
    <t>Пузырев Дмитрий</t>
  </si>
  <si>
    <t>Мамонтов Алексей</t>
  </si>
  <si>
    <t>Логинов Константин</t>
  </si>
  <si>
    <t>Оренбург</t>
  </si>
  <si>
    <t>Осипов Михаил</t>
  </si>
  <si>
    <t>Кротов Юрий</t>
  </si>
  <si>
    <t>Екатеринбург</t>
  </si>
  <si>
    <t>Бурдеева Елена</t>
  </si>
  <si>
    <t>Лаврентьева Виктория</t>
  </si>
  <si>
    <t>Шешеня Татьяна</t>
  </si>
  <si>
    <t>Баловнев Андрей</t>
  </si>
  <si>
    <t>Кобельков Максим</t>
  </si>
  <si>
    <t>Горбунов Виталий</t>
  </si>
  <si>
    <t>Судат Максим</t>
  </si>
  <si>
    <t>Шахов Алексей</t>
  </si>
  <si>
    <t>Мельников Антон</t>
  </si>
  <si>
    <t>Бадин Вадим</t>
  </si>
  <si>
    <t>Чистин Андрей</t>
  </si>
  <si>
    <t>Токарев Андрей</t>
  </si>
  <si>
    <t>Набережные Челны</t>
  </si>
  <si>
    <t>Николаев Владимир</t>
  </si>
  <si>
    <t>Зеленков Антон</t>
  </si>
  <si>
    <t>Красавкин Виктор</t>
  </si>
  <si>
    <t>Тула</t>
  </si>
  <si>
    <t>Кошелев Олег</t>
  </si>
  <si>
    <t>Калюжина Елена</t>
  </si>
  <si>
    <t>Комова Марина</t>
  </si>
  <si>
    <t>Бушуев Александр</t>
  </si>
  <si>
    <t>Кошелев Никита</t>
  </si>
  <si>
    <t>Кошель Екатерина</t>
  </si>
  <si>
    <t>Бабюк Николай</t>
  </si>
  <si>
    <t>мсмк</t>
  </si>
  <si>
    <t>Семенов Иван</t>
  </si>
  <si>
    <t>Черепанов Евгений</t>
  </si>
  <si>
    <t>Горбачева Юлия</t>
  </si>
  <si>
    <t>Марченко Михаил</t>
  </si>
  <si>
    <t>Коробкова Алена</t>
  </si>
  <si>
    <t>Красавин Андрей</t>
  </si>
  <si>
    <t>Спешилов Александр</t>
  </si>
  <si>
    <t>Соколов Алексей</t>
  </si>
  <si>
    <t>Зеленкова Евгения</t>
  </si>
  <si>
    <t>Паршуков Алексей</t>
  </si>
  <si>
    <t>Дмитриев Михаил</t>
  </si>
  <si>
    <t>Ропай Наталья</t>
  </si>
  <si>
    <t>Ижболдин Константин</t>
  </si>
  <si>
    <t>Алматы</t>
  </si>
  <si>
    <t>Сазонов Юрий</t>
  </si>
  <si>
    <t>Сизов Юрий</t>
  </si>
  <si>
    <t>Воронеж</t>
  </si>
  <si>
    <t>Крыль Игорь</t>
  </si>
  <si>
    <t>Моисеев Павел</t>
  </si>
  <si>
    <t>Пятигорск</t>
  </si>
  <si>
    <t>Хамуд Адель</t>
  </si>
  <si>
    <t>Минеев Евгений</t>
  </si>
  <si>
    <t>Пермь</t>
  </si>
  <si>
    <t>Галочкин Алексей</t>
  </si>
  <si>
    <t>Коршак Ян</t>
  </si>
  <si>
    <t>Малов Иван</t>
  </si>
  <si>
    <t>Прончев Антон</t>
  </si>
  <si>
    <t>Долгинов Александр</t>
  </si>
  <si>
    <t>Богачев Сергей</t>
  </si>
  <si>
    <t>Старченков Роман</t>
  </si>
  <si>
    <t>Старченков Сергей</t>
  </si>
  <si>
    <t>Ефимова Заряна</t>
  </si>
  <si>
    <t>Шарапова Алена</t>
  </si>
  <si>
    <t>Смирнова Евгения</t>
  </si>
  <si>
    <t>Крыль Кристина</t>
  </si>
  <si>
    <t>Челпанов Дмитрий</t>
  </si>
  <si>
    <t>Прохан Сергей</t>
  </si>
  <si>
    <t>Музыка Игорь</t>
  </si>
  <si>
    <t>Улан-Удэ</t>
  </si>
  <si>
    <t>Исаев Сергей</t>
  </si>
  <si>
    <t>Покасов Сергей</t>
  </si>
  <si>
    <t>Сургут</t>
  </si>
  <si>
    <t>Семенов Вадим</t>
  </si>
  <si>
    <t>Козырев Олег</t>
  </si>
  <si>
    <t>Сидоров Алексей</t>
  </si>
  <si>
    <t>Суханова Галина</t>
  </si>
  <si>
    <t>Щекачев Вячеслав</t>
  </si>
  <si>
    <t>Распутин Андрей</t>
  </si>
  <si>
    <t>Федин Алексей</t>
  </si>
  <si>
    <t>Панченко Александр</t>
  </si>
  <si>
    <t>Петропавловск</t>
  </si>
  <si>
    <t>Кузовкин Дмитрий</t>
  </si>
  <si>
    <t>Астана</t>
  </si>
  <si>
    <t>Леванюк Дмитрий</t>
  </si>
  <si>
    <t>Филиппов Алексей</t>
  </si>
  <si>
    <t>Паршуков Максим</t>
  </si>
  <si>
    <t>Сазонова Елена</t>
  </si>
  <si>
    <t>Бугрова Елена</t>
  </si>
  <si>
    <t>Будник Алексей</t>
  </si>
  <si>
    <t>Пинус Олег</t>
  </si>
  <si>
    <t>Таллин</t>
  </si>
  <si>
    <t xml:space="preserve">    15.02. - 19.02.2012 г.                                    г. Новосибирск</t>
  </si>
  <si>
    <t>ФИНАЛ</t>
  </si>
  <si>
    <t>Исхаков Махмут</t>
  </si>
  <si>
    <t>Емельянов Андрей</t>
  </si>
  <si>
    <t>Ижевск</t>
  </si>
  <si>
    <t>200 (8)</t>
  </si>
  <si>
    <t>200 (х)</t>
  </si>
  <si>
    <t>десперадо</t>
  </si>
  <si>
    <t>Сочи</t>
  </si>
  <si>
    <t>5 раунд</t>
  </si>
  <si>
    <t>полуфинал</t>
  </si>
  <si>
    <t>1игра</t>
  </si>
  <si>
    <t>шок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</si>
</sst>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  <numFmt numFmtId="167" formatCode="mmm/yyyy"/>
    <numFmt numFmtId="168" formatCode="0.000"/>
  </numFmts>
  <fonts count="45">
    <font>
      <sz val="10"/>
      <name val="Arial Cyr"/>
      <family val="0"/>
    </font>
    <font>
      <b/>
      <sz val="10"/>
      <name val="Arial Cyr"/>
      <family val="2"/>
    </font>
    <font>
      <sz val="4"/>
      <name val="Arial Cyr"/>
      <family val="2"/>
    </font>
    <font>
      <b/>
      <sz val="12"/>
      <name val="Arial Cyr"/>
      <family val="2"/>
    </font>
    <font>
      <sz val="12"/>
      <name val="Arial Black"/>
      <family val="2"/>
    </font>
    <font>
      <sz val="20"/>
      <name val="Arial Black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4"/>
      <name val="Arial Cyr"/>
      <family val="0"/>
    </font>
    <font>
      <b/>
      <sz val="4"/>
      <name val="Arial Cyr"/>
      <family val="0"/>
    </font>
    <font>
      <sz val="8"/>
      <name val="Arial Cyr"/>
      <family val="0"/>
    </font>
    <font>
      <b/>
      <i/>
      <sz val="12"/>
      <name val="Bookman Old Style"/>
      <family val="1"/>
    </font>
    <font>
      <b/>
      <i/>
      <sz val="14"/>
      <name val="Bookman Old Style"/>
      <family val="1"/>
    </font>
    <font>
      <b/>
      <i/>
      <sz val="14"/>
      <name val="Arial Narrow"/>
      <family val="2"/>
    </font>
    <font>
      <b/>
      <sz val="14"/>
      <name val="Comic Sans MS"/>
      <family val="4"/>
    </font>
    <font>
      <b/>
      <i/>
      <sz val="14"/>
      <name val="Comic Sans MS"/>
      <family val="4"/>
    </font>
    <font>
      <b/>
      <i/>
      <sz val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2"/>
    </font>
    <font>
      <sz val="10"/>
      <color indexed="10"/>
      <name val="Arial Cyr"/>
      <family val="0"/>
    </font>
    <font>
      <b/>
      <sz val="6"/>
      <name val="Arial Cyr"/>
      <family val="0"/>
    </font>
    <font>
      <b/>
      <sz val="7"/>
      <name val="Arial Cyr"/>
      <family val="0"/>
    </font>
    <font>
      <sz val="14"/>
      <name val="Arial Cyr"/>
      <family val="0"/>
    </font>
    <font>
      <b/>
      <sz val="8"/>
      <name val="Arial Cyr"/>
      <family val="0"/>
    </font>
    <font>
      <b/>
      <i/>
      <sz val="16"/>
      <name val="Comic Sans MS"/>
      <family val="4"/>
    </font>
    <font>
      <b/>
      <sz val="16"/>
      <name val="Arial Cyr"/>
      <family val="0"/>
    </font>
    <font>
      <sz val="16"/>
      <name val="Arial Cyr"/>
      <family val="0"/>
    </font>
    <font>
      <b/>
      <sz val="18"/>
      <name val="Arial Cyr"/>
      <family val="2"/>
    </font>
    <font>
      <b/>
      <sz val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5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166" fontId="3" fillId="0" borderId="11" xfId="0" applyNumberFormat="1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/>
    </xf>
    <xf numFmtId="0" fontId="38" fillId="20" borderId="17" xfId="0" applyFont="1" applyFill="1" applyBorder="1" applyAlignment="1">
      <alignment horizontal="center"/>
    </xf>
    <xf numFmtId="0" fontId="38" fillId="2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66" fontId="3" fillId="0" borderId="15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166" fontId="3" fillId="0" borderId="13" xfId="0" applyNumberFormat="1" applyFont="1" applyFill="1" applyBorder="1" applyAlignment="1">
      <alignment horizontal="center" vertical="center"/>
    </xf>
    <xf numFmtId="0" fontId="8" fillId="20" borderId="17" xfId="0" applyFont="1" applyFill="1" applyBorder="1" applyAlignment="1">
      <alignment horizontal="center"/>
    </xf>
    <xf numFmtId="0" fontId="8" fillId="20" borderId="16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39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35" fillId="0" borderId="0" xfId="0" applyFont="1" applyFill="1" applyAlignment="1">
      <alignment/>
    </xf>
    <xf numFmtId="0" fontId="3" fillId="0" borderId="10" xfId="0" applyFont="1" applyBorder="1" applyAlignment="1">
      <alignment horizontal="center"/>
    </xf>
    <xf numFmtId="0" fontId="38" fillId="0" borderId="17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1" fontId="3" fillId="0" borderId="24" xfId="0" applyNumberFormat="1" applyFont="1" applyFill="1" applyBorder="1" applyAlignment="1">
      <alignment horizontal="center"/>
    </xf>
    <xf numFmtId="166" fontId="3" fillId="0" borderId="26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0" fontId="3" fillId="20" borderId="24" xfId="0" applyFont="1" applyFill="1" applyBorder="1" applyAlignment="1">
      <alignment horizontal="center"/>
    </xf>
    <xf numFmtId="0" fontId="3" fillId="20" borderId="25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2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20" borderId="29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vertical="center"/>
    </xf>
    <xf numFmtId="1" fontId="3" fillId="0" borderId="30" xfId="0" applyNumberFormat="1" applyFont="1" applyFill="1" applyBorder="1" applyAlignment="1">
      <alignment horizontal="center"/>
    </xf>
    <xf numFmtId="166" fontId="3" fillId="0" borderId="27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1" fontId="3" fillId="0" borderId="29" xfId="0" applyNumberFormat="1" applyFont="1" applyFill="1" applyBorder="1" applyAlignment="1">
      <alignment horizontal="center"/>
    </xf>
    <xf numFmtId="1" fontId="3" fillId="0" borderId="26" xfId="0" applyNumberFormat="1" applyFont="1" applyFill="1" applyBorder="1" applyAlignment="1">
      <alignment horizontal="center"/>
    </xf>
    <xf numFmtId="0" fontId="3" fillId="0" borderId="27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1" fontId="3" fillId="0" borderId="25" xfId="0" applyNumberFormat="1" applyFont="1" applyFill="1" applyBorder="1" applyAlignment="1">
      <alignment horizontal="center"/>
    </xf>
    <xf numFmtId="166" fontId="3" fillId="0" borderId="22" xfId="0" applyNumberFormat="1" applyFont="1" applyFill="1" applyBorder="1" applyAlignment="1">
      <alignment horizontal="center"/>
    </xf>
    <xf numFmtId="166" fontId="3" fillId="0" borderId="23" xfId="0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20" borderId="10" xfId="0" applyFont="1" applyFill="1" applyBorder="1" applyAlignment="1">
      <alignment horizontal="center"/>
    </xf>
    <xf numFmtId="0" fontId="3" fillId="20" borderId="10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4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38" fillId="20" borderId="34" xfId="0" applyFont="1" applyFill="1" applyBorder="1" applyAlignment="1">
      <alignment horizontal="center"/>
    </xf>
    <xf numFmtId="0" fontId="38" fillId="20" borderId="14" xfId="0" applyFont="1" applyFill="1" applyBorder="1" applyAlignment="1">
      <alignment horizontal="center"/>
    </xf>
    <xf numFmtId="0" fontId="38" fillId="20" borderId="2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37" fillId="0" borderId="22" xfId="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center" vertical="center" wrapText="1"/>
    </xf>
    <xf numFmtId="0" fontId="37" fillId="0" borderId="27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3" fillId="0" borderId="0" xfId="0" applyFont="1" applyFill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36" fillId="0" borderId="22" xfId="0" applyFont="1" applyFill="1" applyBorder="1" applyAlignment="1">
      <alignment horizontal="center" vertical="center" wrapText="1"/>
    </xf>
    <xf numFmtId="0" fontId="36" fillId="0" borderId="23" xfId="0" applyFont="1" applyFill="1" applyBorder="1" applyAlignment="1">
      <alignment horizontal="center" vertical="center" wrapText="1"/>
    </xf>
    <xf numFmtId="0" fontId="36" fillId="0" borderId="27" xfId="0" applyFont="1" applyFill="1" applyBorder="1" applyAlignment="1">
      <alignment horizontal="center" vertical="center" wrapText="1"/>
    </xf>
    <xf numFmtId="0" fontId="13" fillId="0" borderId="34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16</xdr:row>
      <xdr:rowOff>0</xdr:rowOff>
    </xdr:from>
    <xdr:to>
      <xdr:col>23</xdr:col>
      <xdr:colOff>0</xdr:colOff>
      <xdr:row>16</xdr:row>
      <xdr:rowOff>0</xdr:rowOff>
    </xdr:to>
    <xdr:sp>
      <xdr:nvSpPr>
        <xdr:cNvPr id="1" name="Line 5"/>
        <xdr:cNvSpPr>
          <a:spLocks/>
        </xdr:cNvSpPr>
      </xdr:nvSpPr>
      <xdr:spPr>
        <a:xfrm>
          <a:off x="17706975" y="445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0</xdr:colOff>
      <xdr:row>16</xdr:row>
      <xdr:rowOff>0</xdr:rowOff>
    </xdr:from>
    <xdr:to>
      <xdr:col>23</xdr:col>
      <xdr:colOff>0</xdr:colOff>
      <xdr:row>16</xdr:row>
      <xdr:rowOff>0</xdr:rowOff>
    </xdr:to>
    <xdr:sp>
      <xdr:nvSpPr>
        <xdr:cNvPr id="2" name="Line 6"/>
        <xdr:cNvSpPr>
          <a:spLocks/>
        </xdr:cNvSpPr>
      </xdr:nvSpPr>
      <xdr:spPr>
        <a:xfrm>
          <a:off x="17706975" y="445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6800850" y="22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6800850" y="22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14</xdr:row>
      <xdr:rowOff>0</xdr:rowOff>
    </xdr:from>
    <xdr:to>
      <xdr:col>11</xdr:col>
      <xdr:colOff>0</xdr:colOff>
      <xdr:row>14</xdr:row>
      <xdr:rowOff>0</xdr:rowOff>
    </xdr:to>
    <xdr:sp>
      <xdr:nvSpPr>
        <xdr:cNvPr id="3" name="Line 3"/>
        <xdr:cNvSpPr>
          <a:spLocks/>
        </xdr:cNvSpPr>
      </xdr:nvSpPr>
      <xdr:spPr>
        <a:xfrm>
          <a:off x="6800850" y="358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14</xdr:row>
      <xdr:rowOff>0</xdr:rowOff>
    </xdr:from>
    <xdr:to>
      <xdr:col>11</xdr:col>
      <xdr:colOff>0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6800850" y="358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14</xdr:row>
      <xdr:rowOff>0</xdr:rowOff>
    </xdr:from>
    <xdr:to>
      <xdr:col>11</xdr:col>
      <xdr:colOff>0</xdr:colOff>
      <xdr:row>14</xdr:row>
      <xdr:rowOff>0</xdr:rowOff>
    </xdr:to>
    <xdr:sp>
      <xdr:nvSpPr>
        <xdr:cNvPr id="5" name="Line 5"/>
        <xdr:cNvSpPr>
          <a:spLocks/>
        </xdr:cNvSpPr>
      </xdr:nvSpPr>
      <xdr:spPr>
        <a:xfrm>
          <a:off x="6800850" y="358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14</xdr:row>
      <xdr:rowOff>0</xdr:rowOff>
    </xdr:from>
    <xdr:to>
      <xdr:col>11</xdr:col>
      <xdr:colOff>0</xdr:colOff>
      <xdr:row>14</xdr:row>
      <xdr:rowOff>0</xdr:rowOff>
    </xdr:to>
    <xdr:sp>
      <xdr:nvSpPr>
        <xdr:cNvPr id="6" name="Line 6"/>
        <xdr:cNvSpPr>
          <a:spLocks/>
        </xdr:cNvSpPr>
      </xdr:nvSpPr>
      <xdr:spPr>
        <a:xfrm>
          <a:off x="6800850" y="358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476250</xdr:colOff>
      <xdr:row>0</xdr:row>
      <xdr:rowOff>0</xdr:rowOff>
    </xdr:from>
    <xdr:to>
      <xdr:col>13</xdr:col>
      <xdr:colOff>314325</xdr:colOff>
      <xdr:row>0</xdr:row>
      <xdr:rowOff>0</xdr:rowOff>
    </xdr:to>
    <xdr:pic>
      <xdr:nvPicPr>
        <xdr:cNvPr id="7" name="Picture 1" descr="блан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855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6"/>
  <sheetViews>
    <sheetView zoomScale="90" zoomScaleNormal="90" zoomScaleSheetLayoutView="75" zoomScalePageLayoutView="0" workbookViewId="0" topLeftCell="A32">
      <selection activeCell="T35" sqref="T35"/>
    </sheetView>
  </sheetViews>
  <sheetFormatPr defaultColWidth="9.00390625" defaultRowHeight="12.75" outlineLevelCol="1"/>
  <cols>
    <col min="1" max="1" width="6.375" style="2" customWidth="1"/>
    <col min="2" max="2" width="5.75390625" style="2" customWidth="1"/>
    <col min="3" max="3" width="29.00390625" style="1" customWidth="1"/>
    <col min="4" max="4" width="24.125" style="1" customWidth="1"/>
    <col min="5" max="5" width="6.75390625" style="1" customWidth="1" outlineLevel="1"/>
    <col min="6" max="6" width="6.375" style="1" customWidth="1" outlineLevel="1"/>
    <col min="7" max="10" width="6.75390625" style="1" customWidth="1" outlineLevel="1"/>
    <col min="11" max="11" width="10.00390625" style="8" customWidth="1"/>
    <col min="12" max="12" width="7.625" style="8" customWidth="1"/>
    <col min="13" max="18" width="6.75390625" style="8" customWidth="1" outlineLevel="1"/>
    <col min="19" max="19" width="9.75390625" style="8" customWidth="1" outlineLevel="1"/>
    <col min="20" max="20" width="9.25390625" style="8" customWidth="1" outlineLevel="1"/>
    <col min="21" max="21" width="9.00390625" style="1" customWidth="1"/>
    <col min="22" max="16384" width="9.125" style="1" customWidth="1"/>
  </cols>
  <sheetData>
    <row r="1" spans="1:20" ht="24" customHeight="1">
      <c r="A1" s="134" t="s">
        <v>43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</row>
    <row r="2" spans="1:20" ht="22.5">
      <c r="A2" s="134" t="s">
        <v>44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</row>
    <row r="3" spans="1:20" ht="18">
      <c r="A3" s="135" t="s">
        <v>24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</row>
    <row r="4" spans="1:20" ht="18.75" thickBot="1">
      <c r="A4" s="135" t="s">
        <v>26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</row>
    <row r="5" spans="1:20" s="4" customFormat="1" ht="7.5" hidden="1" thickBot="1">
      <c r="A5" s="3"/>
      <c r="B5" s="3"/>
      <c r="K5" s="9"/>
      <c r="L5" s="9"/>
      <c r="M5" s="9"/>
      <c r="N5" s="9"/>
      <c r="O5" s="9"/>
      <c r="P5" s="9"/>
      <c r="Q5" s="9"/>
      <c r="R5" s="9"/>
      <c r="S5" s="9"/>
      <c r="T5" s="9"/>
    </row>
    <row r="6" spans="1:20" s="5" customFormat="1" ht="25.5" customHeight="1">
      <c r="A6" s="131" t="s">
        <v>0</v>
      </c>
      <c r="B6" s="128" t="s">
        <v>30</v>
      </c>
      <c r="C6" s="125" t="s">
        <v>1</v>
      </c>
      <c r="D6" s="125" t="s">
        <v>2</v>
      </c>
      <c r="E6" s="125" t="s">
        <v>3</v>
      </c>
      <c r="F6" s="125" t="s">
        <v>4</v>
      </c>
      <c r="G6" s="125" t="s">
        <v>5</v>
      </c>
      <c r="H6" s="125" t="s">
        <v>6</v>
      </c>
      <c r="I6" s="125" t="s">
        <v>7</v>
      </c>
      <c r="J6" s="125" t="s">
        <v>8</v>
      </c>
      <c r="K6" s="125" t="s">
        <v>20</v>
      </c>
      <c r="L6" s="125" t="s">
        <v>21</v>
      </c>
      <c r="M6" s="125" t="s">
        <v>9</v>
      </c>
      <c r="N6" s="125" t="s">
        <v>10</v>
      </c>
      <c r="O6" s="125" t="s">
        <v>11</v>
      </c>
      <c r="P6" s="125" t="s">
        <v>12</v>
      </c>
      <c r="Q6" s="125" t="s">
        <v>13</v>
      </c>
      <c r="R6" s="125" t="s">
        <v>14</v>
      </c>
      <c r="S6" s="125" t="s">
        <v>27</v>
      </c>
      <c r="T6" s="125" t="s">
        <v>28</v>
      </c>
    </row>
    <row r="7" spans="1:20" s="5" customFormat="1" ht="12.75" customHeight="1">
      <c r="A7" s="132"/>
      <c r="B7" s="129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</row>
    <row r="8" spans="1:21" s="5" customFormat="1" ht="13.5" thickBot="1">
      <c r="A8" s="133"/>
      <c r="B8" s="130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6" t="s">
        <v>29</v>
      </c>
    </row>
    <row r="9" spans="1:21" ht="21" customHeight="1" thickBot="1">
      <c r="A9" s="48">
        <v>1</v>
      </c>
      <c r="B9" s="41" t="s">
        <v>81</v>
      </c>
      <c r="C9" s="25" t="s">
        <v>102</v>
      </c>
      <c r="D9" s="26" t="s">
        <v>66</v>
      </c>
      <c r="E9" s="20">
        <v>242</v>
      </c>
      <c r="F9" s="21">
        <v>193</v>
      </c>
      <c r="G9" s="20">
        <v>209</v>
      </c>
      <c r="H9" s="21">
        <v>215</v>
      </c>
      <c r="I9" s="20">
        <v>213</v>
      </c>
      <c r="J9" s="21">
        <v>203</v>
      </c>
      <c r="K9" s="42">
        <f aca="true" t="shared" si="0" ref="K9:K40">AVERAGE(E9:J9)</f>
        <v>212.5</v>
      </c>
      <c r="L9" s="20">
        <f aca="true" t="shared" si="1" ref="L9:L40">SUM(E9:J9)</f>
        <v>1275</v>
      </c>
      <c r="M9" s="21">
        <v>178</v>
      </c>
      <c r="N9" s="20">
        <v>226</v>
      </c>
      <c r="O9" s="21">
        <v>213</v>
      </c>
      <c r="P9" s="20">
        <v>213</v>
      </c>
      <c r="Q9" s="21">
        <v>227</v>
      </c>
      <c r="R9" s="20">
        <v>224</v>
      </c>
      <c r="S9" s="36">
        <f aca="true" t="shared" si="2" ref="S9:S32">AVERAGE(E9:J9,M9:R9)</f>
        <v>213</v>
      </c>
      <c r="T9" s="20">
        <f aca="true" t="shared" si="3" ref="T9:T32">SUM(L9:R9)</f>
        <v>2556</v>
      </c>
      <c r="U9" s="18">
        <f>MAX(E9:J69,M9:R69)</f>
        <v>266</v>
      </c>
    </row>
    <row r="10" spans="1:20" ht="21" customHeight="1" thickBot="1">
      <c r="A10" s="49">
        <v>2</v>
      </c>
      <c r="B10" s="45" t="s">
        <v>81</v>
      </c>
      <c r="C10" s="27" t="s">
        <v>173</v>
      </c>
      <c r="D10" s="26" t="s">
        <v>63</v>
      </c>
      <c r="E10" s="22">
        <v>172</v>
      </c>
      <c r="F10" s="23">
        <v>204</v>
      </c>
      <c r="G10" s="22">
        <v>214</v>
      </c>
      <c r="H10" s="23">
        <v>148</v>
      </c>
      <c r="I10" s="22">
        <v>176</v>
      </c>
      <c r="J10" s="23">
        <v>232</v>
      </c>
      <c r="K10" s="42">
        <f t="shared" si="0"/>
        <v>191</v>
      </c>
      <c r="L10" s="24">
        <f t="shared" si="1"/>
        <v>1146</v>
      </c>
      <c r="M10" s="23">
        <v>257</v>
      </c>
      <c r="N10" s="22">
        <v>237</v>
      </c>
      <c r="O10" s="23">
        <v>195</v>
      </c>
      <c r="P10" s="22">
        <v>214</v>
      </c>
      <c r="Q10" s="23">
        <v>214</v>
      </c>
      <c r="R10" s="22">
        <v>191</v>
      </c>
      <c r="S10" s="36">
        <f t="shared" si="2"/>
        <v>204.5</v>
      </c>
      <c r="T10" s="20">
        <f t="shared" si="3"/>
        <v>2454</v>
      </c>
    </row>
    <row r="11" spans="1:20" ht="21" customHeight="1" thickBot="1">
      <c r="A11" s="49">
        <v>3</v>
      </c>
      <c r="B11" s="45" t="s">
        <v>104</v>
      </c>
      <c r="C11" s="27" t="s">
        <v>171</v>
      </c>
      <c r="D11" s="26" t="s">
        <v>117</v>
      </c>
      <c r="E11" s="22">
        <v>223</v>
      </c>
      <c r="F11" s="23">
        <v>206</v>
      </c>
      <c r="G11" s="22">
        <v>194</v>
      </c>
      <c r="H11" s="23">
        <v>203</v>
      </c>
      <c r="I11" s="22">
        <v>178</v>
      </c>
      <c r="J11" s="23">
        <v>190</v>
      </c>
      <c r="K11" s="42">
        <f t="shared" si="0"/>
        <v>199</v>
      </c>
      <c r="L11" s="24">
        <f t="shared" si="1"/>
        <v>1194</v>
      </c>
      <c r="M11" s="21">
        <v>147</v>
      </c>
      <c r="N11" s="24">
        <v>197</v>
      </c>
      <c r="O11" s="21">
        <v>200</v>
      </c>
      <c r="P11" s="24">
        <v>226</v>
      </c>
      <c r="Q11" s="21">
        <v>215</v>
      </c>
      <c r="R11" s="24">
        <v>234</v>
      </c>
      <c r="S11" s="36">
        <f t="shared" si="2"/>
        <v>201.08333333333334</v>
      </c>
      <c r="T11" s="20">
        <f t="shared" si="3"/>
        <v>2413</v>
      </c>
    </row>
    <row r="12" spans="1:20" ht="21" customHeight="1" thickBot="1">
      <c r="A12" s="48">
        <v>4</v>
      </c>
      <c r="B12" s="46" t="s">
        <v>104</v>
      </c>
      <c r="C12" s="27" t="s">
        <v>205</v>
      </c>
      <c r="D12" s="26" t="s">
        <v>117</v>
      </c>
      <c r="E12" s="22">
        <v>172</v>
      </c>
      <c r="F12" s="23">
        <v>203</v>
      </c>
      <c r="G12" s="22">
        <v>174</v>
      </c>
      <c r="H12" s="23">
        <v>221</v>
      </c>
      <c r="I12" s="22">
        <v>179</v>
      </c>
      <c r="J12" s="23">
        <v>226</v>
      </c>
      <c r="K12" s="42">
        <f t="shared" si="0"/>
        <v>195.83333333333334</v>
      </c>
      <c r="L12" s="24">
        <f t="shared" si="1"/>
        <v>1175</v>
      </c>
      <c r="M12" s="23">
        <v>178</v>
      </c>
      <c r="N12" s="22">
        <v>233</v>
      </c>
      <c r="O12" s="23">
        <v>200</v>
      </c>
      <c r="P12" s="22">
        <v>212</v>
      </c>
      <c r="Q12" s="23">
        <v>222</v>
      </c>
      <c r="R12" s="22">
        <v>193</v>
      </c>
      <c r="S12" s="36">
        <f t="shared" si="2"/>
        <v>201.08333333333334</v>
      </c>
      <c r="T12" s="20">
        <f t="shared" si="3"/>
        <v>2413</v>
      </c>
    </row>
    <row r="13" spans="1:20" ht="21" customHeight="1" thickBot="1">
      <c r="A13" s="49">
        <v>5</v>
      </c>
      <c r="B13" s="45" t="s">
        <v>104</v>
      </c>
      <c r="C13" s="27" t="s">
        <v>116</v>
      </c>
      <c r="D13" s="26" t="s">
        <v>117</v>
      </c>
      <c r="E13" s="22">
        <v>172</v>
      </c>
      <c r="F13" s="23">
        <v>162</v>
      </c>
      <c r="G13" s="22">
        <v>266</v>
      </c>
      <c r="H13" s="23">
        <v>221</v>
      </c>
      <c r="I13" s="22">
        <v>222</v>
      </c>
      <c r="J13" s="23">
        <v>171</v>
      </c>
      <c r="K13" s="42">
        <f t="shared" si="0"/>
        <v>202.33333333333334</v>
      </c>
      <c r="L13" s="24">
        <f t="shared" si="1"/>
        <v>1214</v>
      </c>
      <c r="M13" s="23">
        <v>174</v>
      </c>
      <c r="N13" s="22">
        <v>171</v>
      </c>
      <c r="O13" s="23">
        <v>191</v>
      </c>
      <c r="P13" s="22">
        <v>231</v>
      </c>
      <c r="Q13" s="23">
        <v>220</v>
      </c>
      <c r="R13" s="22">
        <v>206</v>
      </c>
      <c r="S13" s="36">
        <f t="shared" si="2"/>
        <v>200.58333333333334</v>
      </c>
      <c r="T13" s="20">
        <f t="shared" si="3"/>
        <v>2407</v>
      </c>
    </row>
    <row r="14" spans="1:20" ht="21" customHeight="1" thickBot="1">
      <c r="A14" s="49">
        <v>6</v>
      </c>
      <c r="B14" s="45" t="s">
        <v>81</v>
      </c>
      <c r="C14" s="27" t="s">
        <v>41</v>
      </c>
      <c r="D14" s="26" t="s">
        <v>66</v>
      </c>
      <c r="E14" s="22">
        <v>190</v>
      </c>
      <c r="F14" s="23">
        <v>200</v>
      </c>
      <c r="G14" s="22">
        <v>191</v>
      </c>
      <c r="H14" s="23">
        <v>191</v>
      </c>
      <c r="I14" s="22">
        <v>200</v>
      </c>
      <c r="J14" s="23">
        <v>177</v>
      </c>
      <c r="K14" s="42">
        <f t="shared" si="0"/>
        <v>191.5</v>
      </c>
      <c r="L14" s="24">
        <f t="shared" si="1"/>
        <v>1149</v>
      </c>
      <c r="M14" s="23">
        <v>189</v>
      </c>
      <c r="N14" s="22">
        <v>238</v>
      </c>
      <c r="O14" s="23">
        <v>201</v>
      </c>
      <c r="P14" s="22">
        <v>246</v>
      </c>
      <c r="Q14" s="23">
        <v>184</v>
      </c>
      <c r="R14" s="22">
        <v>177</v>
      </c>
      <c r="S14" s="36">
        <f t="shared" si="2"/>
        <v>198.66666666666666</v>
      </c>
      <c r="T14" s="20">
        <f t="shared" si="3"/>
        <v>2384</v>
      </c>
    </row>
    <row r="15" spans="1:20" ht="21" customHeight="1" thickBot="1">
      <c r="A15" s="48">
        <v>7</v>
      </c>
      <c r="B15" s="46"/>
      <c r="C15" s="27" t="s">
        <v>229</v>
      </c>
      <c r="D15" s="26" t="s">
        <v>149</v>
      </c>
      <c r="E15" s="22">
        <v>213</v>
      </c>
      <c r="F15" s="23">
        <v>190</v>
      </c>
      <c r="G15" s="22">
        <v>175</v>
      </c>
      <c r="H15" s="23">
        <v>192</v>
      </c>
      <c r="I15" s="22">
        <v>204</v>
      </c>
      <c r="J15" s="23">
        <v>203</v>
      </c>
      <c r="K15" s="42">
        <f t="shared" si="0"/>
        <v>196.16666666666666</v>
      </c>
      <c r="L15" s="24">
        <f t="shared" si="1"/>
        <v>1177</v>
      </c>
      <c r="M15" s="23">
        <v>200</v>
      </c>
      <c r="N15" s="22">
        <v>187</v>
      </c>
      <c r="O15" s="23">
        <v>245</v>
      </c>
      <c r="P15" s="22">
        <v>225</v>
      </c>
      <c r="Q15" s="23">
        <v>165</v>
      </c>
      <c r="R15" s="22">
        <v>182</v>
      </c>
      <c r="S15" s="36">
        <f t="shared" si="2"/>
        <v>198.41666666666666</v>
      </c>
      <c r="T15" s="20">
        <f t="shared" si="3"/>
        <v>2381</v>
      </c>
    </row>
    <row r="16" spans="1:20" ht="21" customHeight="1" thickBot="1">
      <c r="A16" s="49">
        <v>8</v>
      </c>
      <c r="B16" s="45"/>
      <c r="C16" s="27" t="s">
        <v>199</v>
      </c>
      <c r="D16" s="26" t="s">
        <v>117</v>
      </c>
      <c r="E16" s="22">
        <v>246</v>
      </c>
      <c r="F16" s="23">
        <v>189</v>
      </c>
      <c r="G16" s="22">
        <v>189</v>
      </c>
      <c r="H16" s="23">
        <v>188</v>
      </c>
      <c r="I16" s="22">
        <v>213</v>
      </c>
      <c r="J16" s="23">
        <v>168</v>
      </c>
      <c r="K16" s="42">
        <f t="shared" si="0"/>
        <v>198.83333333333334</v>
      </c>
      <c r="L16" s="24">
        <f t="shared" si="1"/>
        <v>1193</v>
      </c>
      <c r="M16" s="23">
        <v>169</v>
      </c>
      <c r="N16" s="22">
        <v>178</v>
      </c>
      <c r="O16" s="23">
        <v>213</v>
      </c>
      <c r="P16" s="22">
        <v>181</v>
      </c>
      <c r="Q16" s="23">
        <v>205</v>
      </c>
      <c r="R16" s="22">
        <v>233</v>
      </c>
      <c r="S16" s="36">
        <f t="shared" si="2"/>
        <v>197.66666666666666</v>
      </c>
      <c r="T16" s="20">
        <f t="shared" si="3"/>
        <v>2372</v>
      </c>
    </row>
    <row r="17" spans="1:20" ht="21" customHeight="1" thickBot="1">
      <c r="A17" s="44">
        <v>9</v>
      </c>
      <c r="B17" s="45"/>
      <c r="C17" s="27" t="s">
        <v>98</v>
      </c>
      <c r="D17" s="26" t="s">
        <v>99</v>
      </c>
      <c r="E17" s="22">
        <v>193</v>
      </c>
      <c r="F17" s="23">
        <v>190</v>
      </c>
      <c r="G17" s="22">
        <v>232</v>
      </c>
      <c r="H17" s="23">
        <v>185</v>
      </c>
      <c r="I17" s="22">
        <v>180</v>
      </c>
      <c r="J17" s="23">
        <v>170</v>
      </c>
      <c r="K17" s="42">
        <f t="shared" si="0"/>
        <v>191.66666666666666</v>
      </c>
      <c r="L17" s="24">
        <f t="shared" si="1"/>
        <v>1150</v>
      </c>
      <c r="M17" s="23">
        <v>254</v>
      </c>
      <c r="N17" s="22">
        <v>194</v>
      </c>
      <c r="O17" s="23">
        <v>198</v>
      </c>
      <c r="P17" s="22">
        <v>166</v>
      </c>
      <c r="Q17" s="23">
        <v>199</v>
      </c>
      <c r="R17" s="22">
        <v>208</v>
      </c>
      <c r="S17" s="36">
        <f t="shared" si="2"/>
        <v>197.41666666666666</v>
      </c>
      <c r="T17" s="20">
        <f t="shared" si="3"/>
        <v>2369</v>
      </c>
    </row>
    <row r="18" spans="1:20" ht="21" customHeight="1" thickBot="1">
      <c r="A18" s="40">
        <v>10</v>
      </c>
      <c r="B18" s="46" t="s">
        <v>174</v>
      </c>
      <c r="C18" s="28" t="s">
        <v>175</v>
      </c>
      <c r="D18" s="26" t="s">
        <v>117</v>
      </c>
      <c r="E18" s="22">
        <v>196</v>
      </c>
      <c r="F18" s="23">
        <v>247</v>
      </c>
      <c r="G18" s="22">
        <v>194</v>
      </c>
      <c r="H18" s="23">
        <v>171</v>
      </c>
      <c r="I18" s="22">
        <v>201</v>
      </c>
      <c r="J18" s="23">
        <v>223</v>
      </c>
      <c r="K18" s="42">
        <f t="shared" si="0"/>
        <v>205.33333333333334</v>
      </c>
      <c r="L18" s="24">
        <f t="shared" si="1"/>
        <v>1232</v>
      </c>
      <c r="M18" s="23">
        <v>204</v>
      </c>
      <c r="N18" s="22">
        <v>200</v>
      </c>
      <c r="O18" s="23">
        <v>179</v>
      </c>
      <c r="P18" s="22">
        <v>167</v>
      </c>
      <c r="Q18" s="23">
        <v>183</v>
      </c>
      <c r="R18" s="22">
        <v>192</v>
      </c>
      <c r="S18" s="36">
        <f t="shared" si="2"/>
        <v>196.41666666666666</v>
      </c>
      <c r="T18" s="20">
        <f t="shared" si="3"/>
        <v>2357</v>
      </c>
    </row>
    <row r="19" spans="1:20" ht="21" customHeight="1" thickBot="1">
      <c r="A19" s="44">
        <v>11</v>
      </c>
      <c r="B19" s="45" t="s">
        <v>81</v>
      </c>
      <c r="C19" s="27" t="s">
        <v>196</v>
      </c>
      <c r="D19" s="26" t="s">
        <v>197</v>
      </c>
      <c r="E19" s="22">
        <v>195</v>
      </c>
      <c r="F19" s="23">
        <v>212</v>
      </c>
      <c r="G19" s="22">
        <v>184</v>
      </c>
      <c r="H19" s="23">
        <v>209</v>
      </c>
      <c r="I19" s="22">
        <v>226</v>
      </c>
      <c r="J19" s="23">
        <v>146</v>
      </c>
      <c r="K19" s="42">
        <f t="shared" si="0"/>
        <v>195.33333333333334</v>
      </c>
      <c r="L19" s="24">
        <f t="shared" si="1"/>
        <v>1172</v>
      </c>
      <c r="M19" s="23">
        <v>211</v>
      </c>
      <c r="N19" s="22">
        <v>198</v>
      </c>
      <c r="O19" s="23">
        <v>222</v>
      </c>
      <c r="P19" s="22">
        <v>201</v>
      </c>
      <c r="Q19" s="23">
        <v>138</v>
      </c>
      <c r="R19" s="22">
        <v>195</v>
      </c>
      <c r="S19" s="36">
        <f t="shared" si="2"/>
        <v>194.75</v>
      </c>
      <c r="T19" s="20">
        <f t="shared" si="3"/>
        <v>2337</v>
      </c>
    </row>
    <row r="20" spans="1:20" ht="21" customHeight="1" thickBot="1">
      <c r="A20" s="44">
        <v>12</v>
      </c>
      <c r="B20" s="45" t="s">
        <v>104</v>
      </c>
      <c r="C20" s="27" t="s">
        <v>218</v>
      </c>
      <c r="D20" s="26" t="s">
        <v>244</v>
      </c>
      <c r="E20" s="22">
        <v>212</v>
      </c>
      <c r="F20" s="23">
        <v>202</v>
      </c>
      <c r="G20" s="22">
        <v>183</v>
      </c>
      <c r="H20" s="23">
        <v>226</v>
      </c>
      <c r="I20" s="22">
        <v>169</v>
      </c>
      <c r="J20" s="23">
        <v>178</v>
      </c>
      <c r="K20" s="42">
        <f t="shared" si="0"/>
        <v>195</v>
      </c>
      <c r="L20" s="24">
        <f t="shared" si="1"/>
        <v>1170</v>
      </c>
      <c r="M20" s="23">
        <v>183</v>
      </c>
      <c r="N20" s="22">
        <v>235</v>
      </c>
      <c r="O20" s="23">
        <v>174</v>
      </c>
      <c r="P20" s="22">
        <v>164</v>
      </c>
      <c r="Q20" s="23">
        <v>177</v>
      </c>
      <c r="R20" s="22">
        <v>215</v>
      </c>
      <c r="S20" s="36">
        <f t="shared" si="2"/>
        <v>193.16666666666666</v>
      </c>
      <c r="T20" s="20">
        <f t="shared" si="3"/>
        <v>2318</v>
      </c>
    </row>
    <row r="21" spans="1:20" ht="21" customHeight="1" thickBot="1">
      <c r="A21" s="40">
        <v>13</v>
      </c>
      <c r="B21" s="46"/>
      <c r="C21" s="30" t="s">
        <v>125</v>
      </c>
      <c r="D21" s="26" t="s">
        <v>115</v>
      </c>
      <c r="E21" s="22">
        <v>184</v>
      </c>
      <c r="F21" s="23">
        <v>171</v>
      </c>
      <c r="G21" s="22">
        <v>217</v>
      </c>
      <c r="H21" s="23">
        <v>173</v>
      </c>
      <c r="I21" s="22">
        <v>246</v>
      </c>
      <c r="J21" s="23">
        <v>180</v>
      </c>
      <c r="K21" s="42">
        <f t="shared" si="0"/>
        <v>195.16666666666666</v>
      </c>
      <c r="L21" s="24">
        <f t="shared" si="1"/>
        <v>1171</v>
      </c>
      <c r="M21" s="23">
        <v>214</v>
      </c>
      <c r="N21" s="22">
        <v>189</v>
      </c>
      <c r="O21" s="23">
        <v>159</v>
      </c>
      <c r="P21" s="22">
        <v>149</v>
      </c>
      <c r="Q21" s="23">
        <v>213</v>
      </c>
      <c r="R21" s="22">
        <v>213</v>
      </c>
      <c r="S21" s="36">
        <f t="shared" si="2"/>
        <v>192.33333333333334</v>
      </c>
      <c r="T21" s="20">
        <f t="shared" si="3"/>
        <v>2308</v>
      </c>
    </row>
    <row r="22" spans="1:20" ht="21" customHeight="1" thickBot="1">
      <c r="A22" s="44">
        <v>14</v>
      </c>
      <c r="B22" s="45"/>
      <c r="C22" s="27" t="s">
        <v>198</v>
      </c>
      <c r="D22" s="26" t="s">
        <v>58</v>
      </c>
      <c r="E22" s="22">
        <v>224</v>
      </c>
      <c r="F22" s="23">
        <v>163</v>
      </c>
      <c r="G22" s="22">
        <v>195</v>
      </c>
      <c r="H22" s="23">
        <v>146</v>
      </c>
      <c r="I22" s="22">
        <v>255</v>
      </c>
      <c r="J22" s="23">
        <v>175</v>
      </c>
      <c r="K22" s="42">
        <f t="shared" si="0"/>
        <v>193</v>
      </c>
      <c r="L22" s="24">
        <f t="shared" si="1"/>
        <v>1158</v>
      </c>
      <c r="M22" s="23">
        <v>180</v>
      </c>
      <c r="N22" s="22">
        <v>224</v>
      </c>
      <c r="O22" s="23">
        <v>199</v>
      </c>
      <c r="P22" s="22">
        <v>165</v>
      </c>
      <c r="Q22" s="23">
        <v>190</v>
      </c>
      <c r="R22" s="22">
        <v>192</v>
      </c>
      <c r="S22" s="36">
        <f t="shared" si="2"/>
        <v>192.33333333333334</v>
      </c>
      <c r="T22" s="20">
        <f t="shared" si="3"/>
        <v>2308</v>
      </c>
    </row>
    <row r="23" spans="1:20" ht="21" customHeight="1" thickBot="1">
      <c r="A23" s="44">
        <v>15</v>
      </c>
      <c r="B23" s="45"/>
      <c r="C23" s="27" t="s">
        <v>219</v>
      </c>
      <c r="D23" s="26" t="s">
        <v>110</v>
      </c>
      <c r="E23" s="22">
        <v>200</v>
      </c>
      <c r="F23" s="23">
        <v>191</v>
      </c>
      <c r="G23" s="22">
        <v>201</v>
      </c>
      <c r="H23" s="23">
        <v>180</v>
      </c>
      <c r="I23" s="22">
        <v>207</v>
      </c>
      <c r="J23" s="23">
        <v>180</v>
      </c>
      <c r="K23" s="42">
        <f t="shared" si="0"/>
        <v>193.16666666666666</v>
      </c>
      <c r="L23" s="24">
        <f t="shared" si="1"/>
        <v>1159</v>
      </c>
      <c r="M23" s="23">
        <v>198</v>
      </c>
      <c r="N23" s="22">
        <v>234</v>
      </c>
      <c r="O23" s="23">
        <v>186</v>
      </c>
      <c r="P23" s="22">
        <v>160</v>
      </c>
      <c r="Q23" s="23">
        <v>189</v>
      </c>
      <c r="R23" s="22">
        <v>168</v>
      </c>
      <c r="S23" s="36">
        <f t="shared" si="2"/>
        <v>191.16666666666666</v>
      </c>
      <c r="T23" s="20">
        <f t="shared" si="3"/>
        <v>2294</v>
      </c>
    </row>
    <row r="24" spans="1:20" ht="21" customHeight="1" thickBot="1">
      <c r="A24" s="40">
        <v>16</v>
      </c>
      <c r="B24" s="45" t="s">
        <v>86</v>
      </c>
      <c r="C24" s="27" t="s">
        <v>127</v>
      </c>
      <c r="D24" s="26" t="s">
        <v>115</v>
      </c>
      <c r="E24" s="22">
        <v>200</v>
      </c>
      <c r="F24" s="23">
        <v>192</v>
      </c>
      <c r="G24" s="22">
        <v>196</v>
      </c>
      <c r="H24" s="23">
        <v>186</v>
      </c>
      <c r="I24" s="22">
        <v>218</v>
      </c>
      <c r="J24" s="23">
        <v>211</v>
      </c>
      <c r="K24" s="42">
        <f t="shared" si="0"/>
        <v>200.5</v>
      </c>
      <c r="L24" s="24">
        <f t="shared" si="1"/>
        <v>1203</v>
      </c>
      <c r="M24" s="23">
        <v>164</v>
      </c>
      <c r="N24" s="22">
        <v>172</v>
      </c>
      <c r="O24" s="23">
        <v>161</v>
      </c>
      <c r="P24" s="22">
        <v>214</v>
      </c>
      <c r="Q24" s="23">
        <v>176</v>
      </c>
      <c r="R24" s="22">
        <v>201</v>
      </c>
      <c r="S24" s="36">
        <f t="shared" si="2"/>
        <v>190.91666666666666</v>
      </c>
      <c r="T24" s="20">
        <f t="shared" si="3"/>
        <v>2291</v>
      </c>
    </row>
    <row r="25" spans="1:20" ht="21" customHeight="1" thickBot="1">
      <c r="A25" s="44">
        <v>17</v>
      </c>
      <c r="B25" s="46"/>
      <c r="C25" s="27" t="s">
        <v>142</v>
      </c>
      <c r="D25" s="26" t="s">
        <v>115</v>
      </c>
      <c r="E25" s="22">
        <v>212</v>
      </c>
      <c r="F25" s="23">
        <v>218</v>
      </c>
      <c r="G25" s="22">
        <v>163</v>
      </c>
      <c r="H25" s="23">
        <v>181</v>
      </c>
      <c r="I25" s="22">
        <v>217</v>
      </c>
      <c r="J25" s="23">
        <v>166</v>
      </c>
      <c r="K25" s="42">
        <f t="shared" si="0"/>
        <v>192.83333333333334</v>
      </c>
      <c r="L25" s="24">
        <f t="shared" si="1"/>
        <v>1157</v>
      </c>
      <c r="M25" s="23">
        <v>192</v>
      </c>
      <c r="N25" s="22">
        <v>162</v>
      </c>
      <c r="O25" s="23">
        <v>233</v>
      </c>
      <c r="P25" s="22">
        <v>211</v>
      </c>
      <c r="Q25" s="23">
        <v>178</v>
      </c>
      <c r="R25" s="22">
        <v>148</v>
      </c>
      <c r="S25" s="36">
        <f t="shared" si="2"/>
        <v>190.08333333333334</v>
      </c>
      <c r="T25" s="20">
        <f t="shared" si="3"/>
        <v>2281</v>
      </c>
    </row>
    <row r="26" spans="1:20" ht="21" customHeight="1" thickBot="1">
      <c r="A26" s="44">
        <v>18</v>
      </c>
      <c r="B26" s="45" t="s">
        <v>86</v>
      </c>
      <c r="C26" s="27" t="s">
        <v>33</v>
      </c>
      <c r="D26" s="26" t="s">
        <v>61</v>
      </c>
      <c r="E26" s="22">
        <v>193</v>
      </c>
      <c r="F26" s="23">
        <v>200</v>
      </c>
      <c r="G26" s="22">
        <v>195</v>
      </c>
      <c r="H26" s="23">
        <v>200</v>
      </c>
      <c r="I26" s="22">
        <v>198</v>
      </c>
      <c r="J26" s="23">
        <v>187</v>
      </c>
      <c r="K26" s="42">
        <f t="shared" si="0"/>
        <v>195.5</v>
      </c>
      <c r="L26" s="24">
        <f t="shared" si="1"/>
        <v>1173</v>
      </c>
      <c r="M26" s="23">
        <v>205</v>
      </c>
      <c r="N26" s="22">
        <v>201</v>
      </c>
      <c r="O26" s="23">
        <v>202</v>
      </c>
      <c r="P26" s="22">
        <v>181</v>
      </c>
      <c r="Q26" s="23">
        <v>149</v>
      </c>
      <c r="R26" s="22">
        <v>158</v>
      </c>
      <c r="S26" s="36">
        <f t="shared" si="2"/>
        <v>189.08333333333334</v>
      </c>
      <c r="T26" s="20">
        <f t="shared" si="3"/>
        <v>2269</v>
      </c>
    </row>
    <row r="27" spans="1:20" ht="21" customHeight="1" thickBot="1">
      <c r="A27" s="40">
        <v>19</v>
      </c>
      <c r="B27" s="45" t="s">
        <v>81</v>
      </c>
      <c r="C27" s="27" t="s">
        <v>106</v>
      </c>
      <c r="D27" s="26" t="s">
        <v>66</v>
      </c>
      <c r="E27" s="22">
        <v>197</v>
      </c>
      <c r="F27" s="23">
        <v>202</v>
      </c>
      <c r="G27" s="22">
        <v>183</v>
      </c>
      <c r="H27" s="23">
        <v>207</v>
      </c>
      <c r="I27" s="22">
        <v>225</v>
      </c>
      <c r="J27" s="23">
        <v>235</v>
      </c>
      <c r="K27" s="42">
        <f t="shared" si="0"/>
        <v>208.16666666666666</v>
      </c>
      <c r="L27" s="24">
        <f t="shared" si="1"/>
        <v>1249</v>
      </c>
      <c r="M27" s="23">
        <v>137</v>
      </c>
      <c r="N27" s="22">
        <v>157</v>
      </c>
      <c r="O27" s="23">
        <v>180</v>
      </c>
      <c r="P27" s="22">
        <v>195</v>
      </c>
      <c r="Q27" s="23">
        <v>181</v>
      </c>
      <c r="R27" s="22">
        <v>167</v>
      </c>
      <c r="S27" s="36">
        <f t="shared" si="2"/>
        <v>188.83333333333334</v>
      </c>
      <c r="T27" s="20">
        <f t="shared" si="3"/>
        <v>2266</v>
      </c>
    </row>
    <row r="28" spans="1:20" ht="21" customHeight="1" thickBot="1">
      <c r="A28" s="44">
        <v>20</v>
      </c>
      <c r="B28" s="46"/>
      <c r="C28" s="27" t="s">
        <v>113</v>
      </c>
      <c r="D28" s="26" t="s">
        <v>66</v>
      </c>
      <c r="E28" s="22">
        <v>177</v>
      </c>
      <c r="F28" s="23">
        <v>245</v>
      </c>
      <c r="G28" s="22">
        <v>205</v>
      </c>
      <c r="H28" s="23">
        <v>164</v>
      </c>
      <c r="I28" s="22">
        <v>197</v>
      </c>
      <c r="J28" s="23">
        <v>182</v>
      </c>
      <c r="K28" s="42">
        <f t="shared" si="0"/>
        <v>195</v>
      </c>
      <c r="L28" s="24">
        <f t="shared" si="1"/>
        <v>1170</v>
      </c>
      <c r="M28" s="23">
        <v>217</v>
      </c>
      <c r="N28" s="22">
        <v>146</v>
      </c>
      <c r="O28" s="23">
        <v>181</v>
      </c>
      <c r="P28" s="22">
        <v>212</v>
      </c>
      <c r="Q28" s="23">
        <v>156</v>
      </c>
      <c r="R28" s="22">
        <v>183</v>
      </c>
      <c r="S28" s="36">
        <f t="shared" si="2"/>
        <v>188.75</v>
      </c>
      <c r="T28" s="20">
        <f t="shared" si="3"/>
        <v>2265</v>
      </c>
    </row>
    <row r="29" spans="1:20" ht="21" customHeight="1" thickBot="1">
      <c r="A29" s="44">
        <v>21</v>
      </c>
      <c r="B29" s="45"/>
      <c r="C29" s="27" t="s">
        <v>223</v>
      </c>
      <c r="D29" s="26" t="s">
        <v>117</v>
      </c>
      <c r="E29" s="22">
        <v>196</v>
      </c>
      <c r="F29" s="23">
        <v>161</v>
      </c>
      <c r="G29" s="22">
        <v>195</v>
      </c>
      <c r="H29" s="23">
        <v>203</v>
      </c>
      <c r="I29" s="22">
        <v>216</v>
      </c>
      <c r="J29" s="23">
        <v>177</v>
      </c>
      <c r="K29" s="42">
        <f t="shared" si="0"/>
        <v>191.33333333333334</v>
      </c>
      <c r="L29" s="24">
        <f t="shared" si="1"/>
        <v>1148</v>
      </c>
      <c r="M29" s="23">
        <v>158</v>
      </c>
      <c r="N29" s="22">
        <v>192</v>
      </c>
      <c r="O29" s="23">
        <v>174</v>
      </c>
      <c r="P29" s="22">
        <v>151</v>
      </c>
      <c r="Q29" s="23">
        <v>209</v>
      </c>
      <c r="R29" s="22">
        <v>200</v>
      </c>
      <c r="S29" s="36">
        <f t="shared" si="2"/>
        <v>186</v>
      </c>
      <c r="T29" s="20">
        <f t="shared" si="3"/>
        <v>2232</v>
      </c>
    </row>
    <row r="30" spans="1:20" ht="21" customHeight="1" thickBot="1">
      <c r="A30" s="40">
        <v>22</v>
      </c>
      <c r="B30" s="45" t="s">
        <v>104</v>
      </c>
      <c r="C30" s="27" t="s">
        <v>204</v>
      </c>
      <c r="D30" s="26" t="s">
        <v>117</v>
      </c>
      <c r="E30" s="22">
        <v>204</v>
      </c>
      <c r="F30" s="23">
        <v>210</v>
      </c>
      <c r="G30" s="22">
        <v>159</v>
      </c>
      <c r="H30" s="23">
        <v>224</v>
      </c>
      <c r="I30" s="22">
        <v>182</v>
      </c>
      <c r="J30" s="23">
        <v>178</v>
      </c>
      <c r="K30" s="42">
        <f t="shared" si="0"/>
        <v>192.83333333333334</v>
      </c>
      <c r="L30" s="24">
        <f t="shared" si="1"/>
        <v>1157</v>
      </c>
      <c r="M30" s="23">
        <v>226</v>
      </c>
      <c r="N30" s="22">
        <v>189</v>
      </c>
      <c r="O30" s="23">
        <v>177</v>
      </c>
      <c r="P30" s="22">
        <v>176</v>
      </c>
      <c r="Q30" s="23">
        <v>166</v>
      </c>
      <c r="R30" s="22">
        <v>139</v>
      </c>
      <c r="S30" s="36">
        <f t="shared" si="2"/>
        <v>185.83333333333334</v>
      </c>
      <c r="T30" s="20">
        <f t="shared" si="3"/>
        <v>2230</v>
      </c>
    </row>
    <row r="31" spans="1:20" ht="21" customHeight="1" thickBot="1">
      <c r="A31" s="44">
        <v>23</v>
      </c>
      <c r="B31" s="46"/>
      <c r="C31" s="27" t="s">
        <v>182</v>
      </c>
      <c r="D31" s="26" t="s">
        <v>117</v>
      </c>
      <c r="E31" s="22">
        <v>191</v>
      </c>
      <c r="F31" s="23">
        <v>205</v>
      </c>
      <c r="G31" s="22">
        <v>253</v>
      </c>
      <c r="H31" s="23">
        <v>175</v>
      </c>
      <c r="I31" s="22">
        <v>138</v>
      </c>
      <c r="J31" s="23">
        <v>213</v>
      </c>
      <c r="K31" s="42">
        <f t="shared" si="0"/>
        <v>195.83333333333334</v>
      </c>
      <c r="L31" s="24">
        <f t="shared" si="1"/>
        <v>1175</v>
      </c>
      <c r="M31" s="23">
        <v>172</v>
      </c>
      <c r="N31" s="22">
        <v>177</v>
      </c>
      <c r="O31" s="23">
        <v>179</v>
      </c>
      <c r="P31" s="22">
        <v>176</v>
      </c>
      <c r="Q31" s="23">
        <v>151</v>
      </c>
      <c r="R31" s="22">
        <v>189</v>
      </c>
      <c r="S31" s="36">
        <f t="shared" si="2"/>
        <v>184.91666666666666</v>
      </c>
      <c r="T31" s="20">
        <f t="shared" si="3"/>
        <v>2219</v>
      </c>
    </row>
    <row r="32" spans="1:20" ht="21" customHeight="1">
      <c r="A32" s="44">
        <v>24</v>
      </c>
      <c r="B32" s="45"/>
      <c r="C32" s="27" t="s">
        <v>83</v>
      </c>
      <c r="D32" s="26" t="s">
        <v>63</v>
      </c>
      <c r="E32" s="22">
        <v>211</v>
      </c>
      <c r="F32" s="23">
        <v>199</v>
      </c>
      <c r="G32" s="22">
        <v>201</v>
      </c>
      <c r="H32" s="23">
        <v>205</v>
      </c>
      <c r="I32" s="22">
        <v>207</v>
      </c>
      <c r="J32" s="23">
        <v>184</v>
      </c>
      <c r="K32" s="42">
        <f t="shared" si="0"/>
        <v>201.16666666666666</v>
      </c>
      <c r="L32" s="24">
        <f t="shared" si="1"/>
        <v>1207</v>
      </c>
      <c r="M32" s="82">
        <v>136</v>
      </c>
      <c r="N32" s="22">
        <v>182</v>
      </c>
      <c r="O32" s="23">
        <v>170</v>
      </c>
      <c r="P32" s="22">
        <v>144</v>
      </c>
      <c r="Q32" s="23">
        <v>155</v>
      </c>
      <c r="R32" s="22">
        <v>190</v>
      </c>
      <c r="S32" s="36">
        <f t="shared" si="2"/>
        <v>182</v>
      </c>
      <c r="T32" s="20">
        <f t="shared" si="3"/>
        <v>2184</v>
      </c>
    </row>
    <row r="33" spans="1:20" ht="21" customHeight="1">
      <c r="A33" s="40">
        <v>25</v>
      </c>
      <c r="B33" s="45"/>
      <c r="C33" s="27" t="s">
        <v>75</v>
      </c>
      <c r="D33" s="26" t="s">
        <v>72</v>
      </c>
      <c r="E33" s="22">
        <v>175</v>
      </c>
      <c r="F33" s="23">
        <v>235</v>
      </c>
      <c r="G33" s="22">
        <v>199</v>
      </c>
      <c r="H33" s="23">
        <v>171</v>
      </c>
      <c r="I33" s="22">
        <v>167</v>
      </c>
      <c r="J33" s="23">
        <v>197</v>
      </c>
      <c r="K33" s="42">
        <f t="shared" si="0"/>
        <v>190.66666666666666</v>
      </c>
      <c r="L33" s="24">
        <f t="shared" si="1"/>
        <v>1144</v>
      </c>
      <c r="M33" s="59"/>
      <c r="N33" s="59"/>
      <c r="O33" s="59"/>
      <c r="P33" s="59"/>
      <c r="Q33" s="59"/>
      <c r="R33" s="59"/>
      <c r="S33" s="84"/>
      <c r="T33" s="59"/>
    </row>
    <row r="34" spans="1:20" ht="21" customHeight="1">
      <c r="A34" s="44">
        <v>26</v>
      </c>
      <c r="B34" s="46"/>
      <c r="C34" s="27" t="s">
        <v>131</v>
      </c>
      <c r="D34" s="26" t="s">
        <v>115</v>
      </c>
      <c r="E34" s="22">
        <v>159</v>
      </c>
      <c r="F34" s="23">
        <v>167</v>
      </c>
      <c r="G34" s="22">
        <v>233</v>
      </c>
      <c r="H34" s="23">
        <v>175</v>
      </c>
      <c r="I34" s="22">
        <v>183</v>
      </c>
      <c r="J34" s="23">
        <v>221</v>
      </c>
      <c r="K34" s="42">
        <f t="shared" si="0"/>
        <v>189.66666666666666</v>
      </c>
      <c r="L34" s="24">
        <f t="shared" si="1"/>
        <v>1138</v>
      </c>
      <c r="M34" s="59"/>
      <c r="N34" s="59"/>
      <c r="O34" s="59"/>
      <c r="P34" s="59"/>
      <c r="Q34" s="59"/>
      <c r="R34" s="59"/>
      <c r="S34" s="84"/>
      <c r="T34" s="59"/>
    </row>
    <row r="35" spans="1:20" ht="21" customHeight="1">
      <c r="A35" s="44">
        <v>27</v>
      </c>
      <c r="B35" s="45"/>
      <c r="C35" s="27" t="s">
        <v>124</v>
      </c>
      <c r="D35" s="26" t="s">
        <v>115</v>
      </c>
      <c r="E35" s="24">
        <v>185</v>
      </c>
      <c r="F35" s="21">
        <v>131</v>
      </c>
      <c r="G35" s="24">
        <v>189</v>
      </c>
      <c r="H35" s="21">
        <v>215</v>
      </c>
      <c r="I35" s="24">
        <v>171</v>
      </c>
      <c r="J35" s="21">
        <v>243</v>
      </c>
      <c r="K35" s="42">
        <f t="shared" si="0"/>
        <v>189</v>
      </c>
      <c r="L35" s="24">
        <f t="shared" si="1"/>
        <v>1134</v>
      </c>
      <c r="M35" s="59"/>
      <c r="N35" s="59"/>
      <c r="O35" s="59"/>
      <c r="P35" s="59"/>
      <c r="Q35" s="59"/>
      <c r="R35" s="59"/>
      <c r="S35" s="84"/>
      <c r="T35" s="59"/>
    </row>
    <row r="36" spans="1:20" ht="21" customHeight="1">
      <c r="A36" s="40">
        <v>28</v>
      </c>
      <c r="B36" s="45"/>
      <c r="C36" s="27" t="s">
        <v>94</v>
      </c>
      <c r="D36" s="26" t="s">
        <v>95</v>
      </c>
      <c r="E36" s="22">
        <v>212</v>
      </c>
      <c r="F36" s="23">
        <v>174</v>
      </c>
      <c r="G36" s="22">
        <v>180</v>
      </c>
      <c r="H36" s="23">
        <v>192</v>
      </c>
      <c r="I36" s="22">
        <v>178</v>
      </c>
      <c r="J36" s="23">
        <v>198</v>
      </c>
      <c r="K36" s="42">
        <f t="shared" si="0"/>
        <v>189</v>
      </c>
      <c r="L36" s="24">
        <f t="shared" si="1"/>
        <v>1134</v>
      </c>
      <c r="M36" s="59"/>
      <c r="N36" s="59"/>
      <c r="O36" s="59"/>
      <c r="P36" s="59"/>
      <c r="Q36" s="59"/>
      <c r="R36" s="59"/>
      <c r="S36" s="84"/>
      <c r="T36" s="59"/>
    </row>
    <row r="37" spans="1:20" ht="21" customHeight="1">
      <c r="A37" s="44">
        <v>29</v>
      </c>
      <c r="B37" s="46"/>
      <c r="C37" s="27" t="s">
        <v>111</v>
      </c>
      <c r="D37" s="26" t="s">
        <v>66</v>
      </c>
      <c r="E37" s="22">
        <v>157</v>
      </c>
      <c r="F37" s="23">
        <v>236</v>
      </c>
      <c r="G37" s="22">
        <v>170</v>
      </c>
      <c r="H37" s="23">
        <v>185</v>
      </c>
      <c r="I37" s="22">
        <v>184</v>
      </c>
      <c r="J37" s="23">
        <v>200</v>
      </c>
      <c r="K37" s="42">
        <f t="shared" si="0"/>
        <v>188.66666666666666</v>
      </c>
      <c r="L37" s="24">
        <f t="shared" si="1"/>
        <v>1132</v>
      </c>
      <c r="M37" s="59"/>
      <c r="N37" s="59"/>
      <c r="O37" s="59"/>
      <c r="P37" s="59"/>
      <c r="Q37" s="59"/>
      <c r="R37" s="59"/>
      <c r="S37" s="84"/>
      <c r="T37" s="59"/>
    </row>
    <row r="38" spans="1:20" ht="21" customHeight="1">
      <c r="A38" s="44">
        <v>30</v>
      </c>
      <c r="B38" s="45"/>
      <c r="C38" s="27" t="s">
        <v>128</v>
      </c>
      <c r="D38" s="26" t="s">
        <v>80</v>
      </c>
      <c r="E38" s="22">
        <v>194</v>
      </c>
      <c r="F38" s="23">
        <v>172</v>
      </c>
      <c r="G38" s="22">
        <v>204</v>
      </c>
      <c r="H38" s="23">
        <v>184</v>
      </c>
      <c r="I38" s="22">
        <v>170</v>
      </c>
      <c r="J38" s="23">
        <v>206</v>
      </c>
      <c r="K38" s="42">
        <f t="shared" si="0"/>
        <v>188.33333333333334</v>
      </c>
      <c r="L38" s="24">
        <f t="shared" si="1"/>
        <v>1130</v>
      </c>
      <c r="M38" s="59"/>
      <c r="N38" s="59"/>
      <c r="O38" s="59"/>
      <c r="P38" s="59"/>
      <c r="Q38" s="59"/>
      <c r="R38" s="59"/>
      <c r="S38" s="84"/>
      <c r="T38" s="59"/>
    </row>
    <row r="39" spans="1:20" ht="21" customHeight="1">
      <c r="A39" s="40">
        <v>31</v>
      </c>
      <c r="B39" s="45"/>
      <c r="C39" s="27" t="s">
        <v>34</v>
      </c>
      <c r="D39" s="26" t="s">
        <v>66</v>
      </c>
      <c r="E39" s="22">
        <v>211</v>
      </c>
      <c r="F39" s="23">
        <v>172</v>
      </c>
      <c r="G39" s="22">
        <v>181</v>
      </c>
      <c r="H39" s="23">
        <v>174</v>
      </c>
      <c r="I39" s="22">
        <v>215</v>
      </c>
      <c r="J39" s="23">
        <v>177</v>
      </c>
      <c r="K39" s="42">
        <f t="shared" si="0"/>
        <v>188.33333333333334</v>
      </c>
      <c r="L39" s="24">
        <f t="shared" si="1"/>
        <v>1130</v>
      </c>
      <c r="M39" s="59"/>
      <c r="N39" s="59"/>
      <c r="O39" s="59"/>
      <c r="P39" s="59"/>
      <c r="Q39" s="59"/>
      <c r="R39" s="59"/>
      <c r="S39" s="84"/>
      <c r="T39" s="59"/>
    </row>
    <row r="40" spans="1:20" ht="21" customHeight="1">
      <c r="A40" s="44">
        <v>32</v>
      </c>
      <c r="B40" s="46" t="s">
        <v>81</v>
      </c>
      <c r="C40" s="27" t="s">
        <v>82</v>
      </c>
      <c r="D40" s="26" t="s">
        <v>63</v>
      </c>
      <c r="E40" s="22">
        <v>235</v>
      </c>
      <c r="F40" s="23">
        <v>198</v>
      </c>
      <c r="G40" s="22">
        <v>158</v>
      </c>
      <c r="H40" s="23">
        <v>150</v>
      </c>
      <c r="I40" s="22">
        <v>187</v>
      </c>
      <c r="J40" s="23">
        <v>201</v>
      </c>
      <c r="K40" s="42">
        <f t="shared" si="0"/>
        <v>188.16666666666666</v>
      </c>
      <c r="L40" s="24">
        <f t="shared" si="1"/>
        <v>1129</v>
      </c>
      <c r="M40" s="59"/>
      <c r="N40" s="59"/>
      <c r="O40" s="59"/>
      <c r="P40" s="59"/>
      <c r="Q40" s="59"/>
      <c r="R40" s="59"/>
      <c r="S40" s="84"/>
      <c r="T40" s="59"/>
    </row>
    <row r="41" spans="1:20" ht="21" customHeight="1">
      <c r="A41" s="44">
        <v>33</v>
      </c>
      <c r="B41" s="45"/>
      <c r="C41" s="27" t="s">
        <v>201</v>
      </c>
      <c r="D41" s="26" t="s">
        <v>117</v>
      </c>
      <c r="E41" s="22">
        <v>216</v>
      </c>
      <c r="F41" s="23">
        <v>156</v>
      </c>
      <c r="G41" s="22">
        <v>182</v>
      </c>
      <c r="H41" s="23">
        <v>233</v>
      </c>
      <c r="I41" s="22">
        <v>168</v>
      </c>
      <c r="J41" s="23">
        <v>169</v>
      </c>
      <c r="K41" s="42">
        <f aca="true" t="shared" si="4" ref="K41:K72">AVERAGE(E41:J41)</f>
        <v>187.33333333333334</v>
      </c>
      <c r="L41" s="24">
        <f aca="true" t="shared" si="5" ref="L41:L72">SUM(E41:J41)</f>
        <v>1124</v>
      </c>
      <c r="M41" s="59"/>
      <c r="N41" s="59"/>
      <c r="O41" s="59"/>
      <c r="P41" s="59"/>
      <c r="Q41" s="59"/>
      <c r="R41" s="59"/>
      <c r="S41" s="84"/>
      <c r="T41" s="59"/>
    </row>
    <row r="42" spans="1:20" ht="21" customHeight="1">
      <c r="A42" s="40">
        <v>34</v>
      </c>
      <c r="B42" s="45"/>
      <c r="C42" s="27" t="s">
        <v>101</v>
      </c>
      <c r="D42" s="26" t="s">
        <v>66</v>
      </c>
      <c r="E42" s="22">
        <v>182</v>
      </c>
      <c r="F42" s="23">
        <v>172</v>
      </c>
      <c r="G42" s="22">
        <v>168</v>
      </c>
      <c r="H42" s="23">
        <v>193</v>
      </c>
      <c r="I42" s="22">
        <v>203</v>
      </c>
      <c r="J42" s="23">
        <v>205</v>
      </c>
      <c r="K42" s="42">
        <f t="shared" si="4"/>
        <v>187.16666666666666</v>
      </c>
      <c r="L42" s="24">
        <f t="shared" si="5"/>
        <v>1123</v>
      </c>
      <c r="M42" s="59"/>
      <c r="N42" s="59"/>
      <c r="O42" s="59"/>
      <c r="P42" s="59"/>
      <c r="Q42" s="59"/>
      <c r="R42" s="59"/>
      <c r="S42" s="84"/>
      <c r="T42" s="59"/>
    </row>
    <row r="43" spans="1:20" ht="21" customHeight="1">
      <c r="A43" s="44">
        <v>35</v>
      </c>
      <c r="B43" s="46"/>
      <c r="C43" s="27" t="s">
        <v>214</v>
      </c>
      <c r="D43" s="26" t="s">
        <v>117</v>
      </c>
      <c r="E43" s="22">
        <v>172</v>
      </c>
      <c r="F43" s="23">
        <v>190</v>
      </c>
      <c r="G43" s="22">
        <v>143</v>
      </c>
      <c r="H43" s="23">
        <v>235</v>
      </c>
      <c r="I43" s="22">
        <v>191</v>
      </c>
      <c r="J43" s="23">
        <v>190</v>
      </c>
      <c r="K43" s="42">
        <f t="shared" si="4"/>
        <v>186.83333333333334</v>
      </c>
      <c r="L43" s="24">
        <f t="shared" si="5"/>
        <v>1121</v>
      </c>
      <c r="M43" s="59"/>
      <c r="N43" s="59"/>
      <c r="O43" s="59"/>
      <c r="P43" s="59"/>
      <c r="Q43" s="59"/>
      <c r="R43" s="59"/>
      <c r="S43" s="84"/>
      <c r="T43" s="59"/>
    </row>
    <row r="44" spans="1:20" ht="21" customHeight="1">
      <c r="A44" s="44">
        <v>36</v>
      </c>
      <c r="B44" s="45"/>
      <c r="C44" s="27" t="s">
        <v>134</v>
      </c>
      <c r="D44" s="26" t="s">
        <v>63</v>
      </c>
      <c r="E44" s="22">
        <v>168</v>
      </c>
      <c r="F44" s="23">
        <v>169</v>
      </c>
      <c r="G44" s="22">
        <v>200</v>
      </c>
      <c r="H44" s="23">
        <v>193</v>
      </c>
      <c r="I44" s="22">
        <v>216</v>
      </c>
      <c r="J44" s="23">
        <v>172</v>
      </c>
      <c r="K44" s="42">
        <f t="shared" si="4"/>
        <v>186.33333333333334</v>
      </c>
      <c r="L44" s="24">
        <f t="shared" si="5"/>
        <v>1118</v>
      </c>
      <c r="M44" s="59"/>
      <c r="N44" s="59"/>
      <c r="O44" s="59"/>
      <c r="P44" s="59"/>
      <c r="Q44" s="59"/>
      <c r="R44" s="59"/>
      <c r="S44" s="84"/>
      <c r="T44" s="59"/>
    </row>
    <row r="45" spans="1:20" ht="21" customHeight="1">
      <c r="A45" s="40">
        <v>37</v>
      </c>
      <c r="B45" s="45" t="s">
        <v>86</v>
      </c>
      <c r="C45" s="27" t="s">
        <v>132</v>
      </c>
      <c r="D45" s="26" t="s">
        <v>115</v>
      </c>
      <c r="E45" s="22">
        <v>162</v>
      </c>
      <c r="F45" s="23">
        <v>151</v>
      </c>
      <c r="G45" s="22">
        <v>180</v>
      </c>
      <c r="H45" s="23">
        <v>219</v>
      </c>
      <c r="I45" s="22">
        <v>205</v>
      </c>
      <c r="J45" s="23">
        <v>197</v>
      </c>
      <c r="K45" s="42">
        <f t="shared" si="4"/>
        <v>185.66666666666666</v>
      </c>
      <c r="L45" s="24">
        <f t="shared" si="5"/>
        <v>1114</v>
      </c>
      <c r="M45" s="59"/>
      <c r="N45" s="59"/>
      <c r="O45" s="59"/>
      <c r="P45" s="59"/>
      <c r="Q45" s="59"/>
      <c r="R45" s="59"/>
      <c r="S45" s="84"/>
      <c r="T45" s="59"/>
    </row>
    <row r="46" spans="1:20" ht="21" customHeight="1">
      <c r="A46" s="44">
        <v>38</v>
      </c>
      <c r="B46" s="46"/>
      <c r="C46" s="27" t="s">
        <v>79</v>
      </c>
      <c r="D46" s="26" t="s">
        <v>80</v>
      </c>
      <c r="E46" s="22">
        <v>201</v>
      </c>
      <c r="F46" s="23">
        <v>153</v>
      </c>
      <c r="G46" s="22">
        <v>190</v>
      </c>
      <c r="H46" s="23">
        <v>199</v>
      </c>
      <c r="I46" s="22">
        <v>181</v>
      </c>
      <c r="J46" s="23">
        <v>189</v>
      </c>
      <c r="K46" s="42">
        <f t="shared" si="4"/>
        <v>185.5</v>
      </c>
      <c r="L46" s="24">
        <f t="shared" si="5"/>
        <v>1113</v>
      </c>
      <c r="M46" s="59"/>
      <c r="N46" s="59"/>
      <c r="O46" s="59"/>
      <c r="P46" s="59"/>
      <c r="Q46" s="59"/>
      <c r="R46" s="59"/>
      <c r="S46" s="84"/>
      <c r="T46" s="59"/>
    </row>
    <row r="47" spans="1:20" ht="21" customHeight="1">
      <c r="A47" s="44">
        <v>39</v>
      </c>
      <c r="B47" s="45"/>
      <c r="C47" s="27" t="s">
        <v>126</v>
      </c>
      <c r="D47" s="26" t="s">
        <v>99</v>
      </c>
      <c r="E47" s="22">
        <v>248</v>
      </c>
      <c r="F47" s="23">
        <v>173</v>
      </c>
      <c r="G47" s="22">
        <v>204</v>
      </c>
      <c r="H47" s="23">
        <v>157</v>
      </c>
      <c r="I47" s="22">
        <v>182</v>
      </c>
      <c r="J47" s="23">
        <v>147</v>
      </c>
      <c r="K47" s="42">
        <f t="shared" si="4"/>
        <v>185.16666666666666</v>
      </c>
      <c r="L47" s="24">
        <f t="shared" si="5"/>
        <v>1111</v>
      </c>
      <c r="M47" s="59"/>
      <c r="N47" s="59"/>
      <c r="O47" s="59"/>
      <c r="P47" s="59"/>
      <c r="Q47" s="59"/>
      <c r="R47" s="59"/>
      <c r="S47" s="84"/>
      <c r="T47" s="59"/>
    </row>
    <row r="48" spans="1:20" ht="21" customHeight="1">
      <c r="A48" s="40">
        <v>40</v>
      </c>
      <c r="B48" s="45" t="s">
        <v>104</v>
      </c>
      <c r="C48" s="27" t="s">
        <v>105</v>
      </c>
      <c r="D48" s="26" t="s">
        <v>66</v>
      </c>
      <c r="E48" s="22">
        <v>168</v>
      </c>
      <c r="F48" s="23">
        <v>186</v>
      </c>
      <c r="G48" s="22">
        <v>182</v>
      </c>
      <c r="H48" s="23">
        <v>197</v>
      </c>
      <c r="I48" s="22">
        <v>197</v>
      </c>
      <c r="J48" s="23">
        <v>172</v>
      </c>
      <c r="K48" s="42">
        <f t="shared" si="4"/>
        <v>183.66666666666666</v>
      </c>
      <c r="L48" s="24">
        <f t="shared" si="5"/>
        <v>1102</v>
      </c>
      <c r="M48" s="59"/>
      <c r="N48" s="59"/>
      <c r="O48" s="59"/>
      <c r="P48" s="59"/>
      <c r="Q48" s="59"/>
      <c r="R48" s="59"/>
      <c r="S48" s="84"/>
      <c r="T48" s="59"/>
    </row>
    <row r="49" spans="1:20" ht="21" customHeight="1">
      <c r="A49" s="44">
        <v>41</v>
      </c>
      <c r="B49" s="46" t="s">
        <v>81</v>
      </c>
      <c r="C49" s="27" t="s">
        <v>77</v>
      </c>
      <c r="D49" s="26" t="s">
        <v>78</v>
      </c>
      <c r="E49" s="22">
        <v>165</v>
      </c>
      <c r="F49" s="23">
        <v>151</v>
      </c>
      <c r="G49" s="22">
        <v>177</v>
      </c>
      <c r="H49" s="23">
        <v>201</v>
      </c>
      <c r="I49" s="22">
        <v>230</v>
      </c>
      <c r="J49" s="23">
        <v>176</v>
      </c>
      <c r="K49" s="42">
        <f t="shared" si="4"/>
        <v>183.33333333333334</v>
      </c>
      <c r="L49" s="24">
        <f t="shared" si="5"/>
        <v>1100</v>
      </c>
      <c r="M49" s="59"/>
      <c r="N49" s="59"/>
      <c r="O49" s="59"/>
      <c r="P49" s="59"/>
      <c r="Q49" s="59"/>
      <c r="R49" s="59"/>
      <c r="S49" s="84"/>
      <c r="T49" s="59"/>
    </row>
    <row r="50" spans="1:20" ht="21" customHeight="1">
      <c r="A50" s="44">
        <v>42</v>
      </c>
      <c r="B50" s="45"/>
      <c r="C50" s="27" t="s">
        <v>181</v>
      </c>
      <c r="D50" s="26" t="s">
        <v>115</v>
      </c>
      <c r="E50" s="22">
        <v>224</v>
      </c>
      <c r="F50" s="23">
        <v>167</v>
      </c>
      <c r="G50" s="22">
        <v>153</v>
      </c>
      <c r="H50" s="23">
        <v>173</v>
      </c>
      <c r="I50" s="22">
        <v>181</v>
      </c>
      <c r="J50" s="22">
        <v>200</v>
      </c>
      <c r="K50" s="42">
        <f t="shared" si="4"/>
        <v>183</v>
      </c>
      <c r="L50" s="24">
        <f t="shared" si="5"/>
        <v>1098</v>
      </c>
      <c r="M50" s="59"/>
      <c r="N50" s="59"/>
      <c r="O50" s="59"/>
      <c r="P50" s="59"/>
      <c r="Q50" s="59"/>
      <c r="R50" s="59"/>
      <c r="S50" s="84"/>
      <c r="T50" s="59"/>
    </row>
    <row r="51" spans="1:20" ht="21" customHeight="1">
      <c r="A51" s="40">
        <v>43</v>
      </c>
      <c r="B51" s="45"/>
      <c r="C51" s="27" t="s">
        <v>165</v>
      </c>
      <c r="D51" s="26" t="s">
        <v>166</v>
      </c>
      <c r="E51" s="22">
        <v>187</v>
      </c>
      <c r="F51" s="23">
        <v>210</v>
      </c>
      <c r="G51" s="22">
        <v>169</v>
      </c>
      <c r="H51" s="23">
        <v>156</v>
      </c>
      <c r="I51" s="22">
        <v>203</v>
      </c>
      <c r="J51" s="23">
        <v>170</v>
      </c>
      <c r="K51" s="42">
        <f t="shared" si="4"/>
        <v>182.5</v>
      </c>
      <c r="L51" s="24">
        <f t="shared" si="5"/>
        <v>1095</v>
      </c>
      <c r="M51" s="59"/>
      <c r="N51" s="59"/>
      <c r="O51" s="59"/>
      <c r="P51" s="59"/>
      <c r="Q51" s="59"/>
      <c r="R51" s="59"/>
      <c r="S51" s="84"/>
      <c r="T51" s="59"/>
    </row>
    <row r="52" spans="1:20" ht="21" customHeight="1">
      <c r="A52" s="44">
        <v>44</v>
      </c>
      <c r="B52" s="46" t="s">
        <v>81</v>
      </c>
      <c r="C52" s="27" t="s">
        <v>140</v>
      </c>
      <c r="D52" s="26" t="s">
        <v>63</v>
      </c>
      <c r="E52" s="22">
        <v>177</v>
      </c>
      <c r="F52" s="23">
        <v>161</v>
      </c>
      <c r="G52" s="22">
        <v>184</v>
      </c>
      <c r="H52" s="23">
        <v>154</v>
      </c>
      <c r="I52" s="22">
        <v>213</v>
      </c>
      <c r="J52" s="23">
        <v>204</v>
      </c>
      <c r="K52" s="42">
        <f t="shared" si="4"/>
        <v>182.16666666666666</v>
      </c>
      <c r="L52" s="24">
        <f t="shared" si="5"/>
        <v>1093</v>
      </c>
      <c r="M52" s="59"/>
      <c r="N52" s="59"/>
      <c r="O52" s="59"/>
      <c r="P52" s="59"/>
      <c r="Q52" s="59"/>
      <c r="R52" s="59"/>
      <c r="S52" s="84"/>
      <c r="T52" s="59"/>
    </row>
    <row r="53" spans="1:20" ht="21" customHeight="1">
      <c r="A53" s="44">
        <v>45</v>
      </c>
      <c r="B53" s="45" t="s">
        <v>86</v>
      </c>
      <c r="C53" s="27" t="s">
        <v>212</v>
      </c>
      <c r="D53" s="26" t="s">
        <v>213</v>
      </c>
      <c r="E53" s="24">
        <v>192</v>
      </c>
      <c r="F53" s="21">
        <v>193</v>
      </c>
      <c r="G53" s="24">
        <v>195</v>
      </c>
      <c r="H53" s="21">
        <v>209</v>
      </c>
      <c r="I53" s="24">
        <v>144</v>
      </c>
      <c r="J53" s="21">
        <v>159</v>
      </c>
      <c r="K53" s="42">
        <f t="shared" si="4"/>
        <v>182</v>
      </c>
      <c r="L53" s="24">
        <f t="shared" si="5"/>
        <v>1092</v>
      </c>
      <c r="M53" s="59"/>
      <c r="N53" s="59"/>
      <c r="O53" s="59"/>
      <c r="P53" s="59"/>
      <c r="Q53" s="59"/>
      <c r="R53" s="59"/>
      <c r="S53" s="84"/>
      <c r="T53" s="59"/>
    </row>
    <row r="54" spans="1:20" ht="21" customHeight="1">
      <c r="A54" s="40">
        <v>46</v>
      </c>
      <c r="B54" s="45"/>
      <c r="C54" s="27" t="s">
        <v>135</v>
      </c>
      <c r="D54" s="26" t="s">
        <v>63</v>
      </c>
      <c r="E54" s="24">
        <v>134</v>
      </c>
      <c r="F54" s="21">
        <v>160</v>
      </c>
      <c r="G54" s="24">
        <v>202</v>
      </c>
      <c r="H54" s="21">
        <v>163</v>
      </c>
      <c r="I54" s="24">
        <v>203</v>
      </c>
      <c r="J54" s="21">
        <v>226</v>
      </c>
      <c r="K54" s="42">
        <f t="shared" si="4"/>
        <v>181.33333333333334</v>
      </c>
      <c r="L54" s="24">
        <f t="shared" si="5"/>
        <v>1088</v>
      </c>
      <c r="M54" s="59"/>
      <c r="N54" s="59"/>
      <c r="O54" s="59"/>
      <c r="P54" s="59"/>
      <c r="Q54" s="59"/>
      <c r="R54" s="59"/>
      <c r="S54" s="84"/>
      <c r="T54" s="59"/>
    </row>
    <row r="55" spans="1:20" ht="21" customHeight="1">
      <c r="A55" s="44">
        <v>47</v>
      </c>
      <c r="B55" s="45"/>
      <c r="C55" s="27" t="s">
        <v>139</v>
      </c>
      <c r="D55" s="26" t="s">
        <v>63</v>
      </c>
      <c r="E55" s="24">
        <v>190</v>
      </c>
      <c r="F55" s="21">
        <v>167</v>
      </c>
      <c r="G55" s="24">
        <v>182</v>
      </c>
      <c r="H55" s="21">
        <v>157</v>
      </c>
      <c r="I55" s="24">
        <v>175</v>
      </c>
      <c r="J55" s="21">
        <v>209</v>
      </c>
      <c r="K55" s="42">
        <f t="shared" si="4"/>
        <v>180</v>
      </c>
      <c r="L55" s="24">
        <f t="shared" si="5"/>
        <v>1080</v>
      </c>
      <c r="M55" s="59"/>
      <c r="N55" s="59"/>
      <c r="O55" s="59"/>
      <c r="P55" s="59"/>
      <c r="Q55" s="59"/>
      <c r="R55" s="59"/>
      <c r="S55" s="84"/>
      <c r="T55" s="59"/>
    </row>
    <row r="56" spans="1:20" ht="21" customHeight="1">
      <c r="A56" s="44">
        <v>48</v>
      </c>
      <c r="B56" s="45"/>
      <c r="C56" s="27" t="s">
        <v>37</v>
      </c>
      <c r="D56" s="26" t="s">
        <v>64</v>
      </c>
      <c r="E56" s="22">
        <v>131</v>
      </c>
      <c r="F56" s="23">
        <v>162</v>
      </c>
      <c r="G56" s="22">
        <v>192</v>
      </c>
      <c r="H56" s="23">
        <v>185</v>
      </c>
      <c r="I56" s="22">
        <v>210</v>
      </c>
      <c r="J56" s="23">
        <v>193</v>
      </c>
      <c r="K56" s="42">
        <f t="shared" si="4"/>
        <v>178.83333333333334</v>
      </c>
      <c r="L56" s="24">
        <f t="shared" si="5"/>
        <v>1073</v>
      </c>
      <c r="M56" s="59"/>
      <c r="N56" s="59"/>
      <c r="O56" s="59"/>
      <c r="P56" s="59"/>
      <c r="Q56" s="59"/>
      <c r="R56" s="59"/>
      <c r="S56" s="84"/>
      <c r="T56" s="59"/>
    </row>
    <row r="57" spans="1:20" ht="21" customHeight="1">
      <c r="A57" s="40">
        <v>49</v>
      </c>
      <c r="B57" s="45"/>
      <c r="C57" s="27" t="s">
        <v>180</v>
      </c>
      <c r="D57" s="26" t="s">
        <v>60</v>
      </c>
      <c r="E57" s="22">
        <v>158</v>
      </c>
      <c r="F57" s="23">
        <v>210</v>
      </c>
      <c r="G57" s="22">
        <v>186</v>
      </c>
      <c r="H57" s="23">
        <v>221</v>
      </c>
      <c r="I57" s="22">
        <v>145</v>
      </c>
      <c r="J57" s="23">
        <v>153</v>
      </c>
      <c r="K57" s="47">
        <f t="shared" si="4"/>
        <v>178.83333333333334</v>
      </c>
      <c r="L57" s="24">
        <f t="shared" si="5"/>
        <v>1073</v>
      </c>
      <c r="M57" s="59"/>
      <c r="N57" s="59"/>
      <c r="O57" s="59"/>
      <c r="P57" s="59"/>
      <c r="Q57" s="59"/>
      <c r="R57" s="59"/>
      <c r="S57" s="84"/>
      <c r="T57" s="59"/>
    </row>
    <row r="58" spans="1:20" ht="21" customHeight="1">
      <c r="A58" s="44">
        <v>50</v>
      </c>
      <c r="B58" s="45"/>
      <c r="C58" s="27" t="s">
        <v>129</v>
      </c>
      <c r="D58" s="26" t="s">
        <v>63</v>
      </c>
      <c r="E58" s="22">
        <v>171</v>
      </c>
      <c r="F58" s="23">
        <v>200</v>
      </c>
      <c r="G58" s="22">
        <v>199</v>
      </c>
      <c r="H58" s="23">
        <v>164</v>
      </c>
      <c r="I58" s="22">
        <v>208</v>
      </c>
      <c r="J58" s="23">
        <v>127</v>
      </c>
      <c r="K58" s="42">
        <f t="shared" si="4"/>
        <v>178.16666666666666</v>
      </c>
      <c r="L58" s="24">
        <f t="shared" si="5"/>
        <v>1069</v>
      </c>
      <c r="M58" s="59"/>
      <c r="N58" s="59"/>
      <c r="O58" s="59"/>
      <c r="P58" s="59"/>
      <c r="Q58" s="59"/>
      <c r="R58" s="59"/>
      <c r="S58" s="84"/>
      <c r="T58" s="59"/>
    </row>
    <row r="59" spans="1:20" ht="21" customHeight="1">
      <c r="A59" s="44">
        <v>51</v>
      </c>
      <c r="B59" s="45"/>
      <c r="C59" s="27" t="s">
        <v>112</v>
      </c>
      <c r="D59" s="26" t="s">
        <v>61</v>
      </c>
      <c r="E59" s="22">
        <v>189</v>
      </c>
      <c r="F59" s="23">
        <v>188</v>
      </c>
      <c r="G59" s="22">
        <v>169</v>
      </c>
      <c r="H59" s="23">
        <v>165</v>
      </c>
      <c r="I59" s="22">
        <v>184</v>
      </c>
      <c r="J59" s="23">
        <v>172</v>
      </c>
      <c r="K59" s="42">
        <f t="shared" si="4"/>
        <v>177.83333333333334</v>
      </c>
      <c r="L59" s="24">
        <f t="shared" si="5"/>
        <v>1067</v>
      </c>
      <c r="M59" s="59"/>
      <c r="N59" s="59"/>
      <c r="O59" s="59"/>
      <c r="P59" s="59"/>
      <c r="Q59" s="59"/>
      <c r="R59" s="59"/>
      <c r="S59" s="84"/>
      <c r="T59" s="59"/>
    </row>
    <row r="60" spans="1:20" ht="21" customHeight="1">
      <c r="A60" s="40">
        <v>52</v>
      </c>
      <c r="B60" s="45"/>
      <c r="C60" s="27" t="s">
        <v>160</v>
      </c>
      <c r="D60" s="26" t="s">
        <v>66</v>
      </c>
      <c r="E60" s="22">
        <v>178</v>
      </c>
      <c r="F60" s="23">
        <v>175</v>
      </c>
      <c r="G60" s="22">
        <v>170</v>
      </c>
      <c r="H60" s="23">
        <v>155</v>
      </c>
      <c r="I60" s="22">
        <v>191</v>
      </c>
      <c r="J60" s="23">
        <v>197</v>
      </c>
      <c r="K60" s="42">
        <f t="shared" si="4"/>
        <v>177.66666666666666</v>
      </c>
      <c r="L60" s="24">
        <f t="shared" si="5"/>
        <v>1066</v>
      </c>
      <c r="M60" s="59"/>
      <c r="N60" s="59"/>
      <c r="O60" s="59"/>
      <c r="P60" s="59"/>
      <c r="Q60" s="59"/>
      <c r="R60" s="59"/>
      <c r="S60" s="84"/>
      <c r="T60" s="59"/>
    </row>
    <row r="61" spans="1:20" ht="21" customHeight="1">
      <c r="A61" s="44">
        <v>53</v>
      </c>
      <c r="B61" s="46"/>
      <c r="C61" s="27" t="s">
        <v>69</v>
      </c>
      <c r="D61" s="26" t="s">
        <v>66</v>
      </c>
      <c r="E61" s="22">
        <v>167</v>
      </c>
      <c r="F61" s="23">
        <v>171</v>
      </c>
      <c r="G61" s="22">
        <v>171</v>
      </c>
      <c r="H61" s="23">
        <v>204</v>
      </c>
      <c r="I61" s="22">
        <v>172</v>
      </c>
      <c r="J61" s="23">
        <v>181</v>
      </c>
      <c r="K61" s="42">
        <f t="shared" si="4"/>
        <v>177.66666666666666</v>
      </c>
      <c r="L61" s="24">
        <f t="shared" si="5"/>
        <v>1066</v>
      </c>
      <c r="M61" s="59"/>
      <c r="N61" s="59"/>
      <c r="O61" s="59"/>
      <c r="P61" s="59"/>
      <c r="Q61" s="59"/>
      <c r="R61" s="59"/>
      <c r="S61" s="84"/>
      <c r="T61" s="59"/>
    </row>
    <row r="62" spans="1:20" ht="21" customHeight="1">
      <c r="A62" s="44">
        <v>54</v>
      </c>
      <c r="B62" s="45"/>
      <c r="C62" s="27" t="s">
        <v>217</v>
      </c>
      <c r="D62" s="26" t="s">
        <v>115</v>
      </c>
      <c r="E62" s="22">
        <v>161</v>
      </c>
      <c r="F62" s="23">
        <v>172</v>
      </c>
      <c r="G62" s="22">
        <v>166</v>
      </c>
      <c r="H62" s="23">
        <v>197</v>
      </c>
      <c r="I62" s="22">
        <v>192</v>
      </c>
      <c r="J62" s="23">
        <v>178</v>
      </c>
      <c r="K62" s="42">
        <f t="shared" si="4"/>
        <v>177.66666666666666</v>
      </c>
      <c r="L62" s="24">
        <f t="shared" si="5"/>
        <v>1066</v>
      </c>
      <c r="M62" s="59"/>
      <c r="N62" s="59"/>
      <c r="O62" s="59"/>
      <c r="P62" s="59"/>
      <c r="Q62" s="59"/>
      <c r="R62" s="59"/>
      <c r="S62" s="84"/>
      <c r="T62" s="59"/>
    </row>
    <row r="63" spans="1:20" ht="21" customHeight="1">
      <c r="A63" s="40">
        <v>55</v>
      </c>
      <c r="B63" s="45"/>
      <c r="C63" s="27" t="s">
        <v>97</v>
      </c>
      <c r="D63" s="26" t="s">
        <v>66</v>
      </c>
      <c r="E63" s="22">
        <v>209</v>
      </c>
      <c r="F63" s="23">
        <v>207</v>
      </c>
      <c r="G63" s="22">
        <v>149</v>
      </c>
      <c r="H63" s="23">
        <v>196</v>
      </c>
      <c r="I63" s="22">
        <v>161</v>
      </c>
      <c r="J63" s="23">
        <v>144</v>
      </c>
      <c r="K63" s="42">
        <f t="shared" si="4"/>
        <v>177.66666666666666</v>
      </c>
      <c r="L63" s="24">
        <f t="shared" si="5"/>
        <v>1066</v>
      </c>
      <c r="M63" s="59"/>
      <c r="N63" s="59"/>
      <c r="O63" s="59"/>
      <c r="P63" s="59"/>
      <c r="Q63" s="59"/>
      <c r="R63" s="59"/>
      <c r="S63" s="84"/>
      <c r="T63" s="59"/>
    </row>
    <row r="64" spans="1:20" ht="21" customHeight="1">
      <c r="A64" s="44">
        <v>56</v>
      </c>
      <c r="B64" s="46"/>
      <c r="C64" s="27" t="s">
        <v>114</v>
      </c>
      <c r="D64" s="26" t="s">
        <v>115</v>
      </c>
      <c r="E64" s="22">
        <v>151</v>
      </c>
      <c r="F64" s="23">
        <v>145</v>
      </c>
      <c r="G64" s="22">
        <v>183</v>
      </c>
      <c r="H64" s="23">
        <v>200</v>
      </c>
      <c r="I64" s="22">
        <v>198</v>
      </c>
      <c r="J64" s="23">
        <v>184</v>
      </c>
      <c r="K64" s="42">
        <f t="shared" si="4"/>
        <v>176.83333333333334</v>
      </c>
      <c r="L64" s="24">
        <f t="shared" si="5"/>
        <v>1061</v>
      </c>
      <c r="M64" s="59"/>
      <c r="N64" s="59"/>
      <c r="O64" s="59"/>
      <c r="P64" s="59"/>
      <c r="Q64" s="59"/>
      <c r="R64" s="59"/>
      <c r="S64" s="84"/>
      <c r="T64" s="59"/>
    </row>
    <row r="65" spans="1:20" ht="21" customHeight="1">
      <c r="A65" s="44">
        <v>57</v>
      </c>
      <c r="B65" s="45"/>
      <c r="C65" s="27" t="s">
        <v>59</v>
      </c>
      <c r="D65" s="26" t="s">
        <v>60</v>
      </c>
      <c r="E65" s="24">
        <v>191</v>
      </c>
      <c r="F65" s="21">
        <v>149</v>
      </c>
      <c r="G65" s="24">
        <v>189</v>
      </c>
      <c r="H65" s="21">
        <v>147</v>
      </c>
      <c r="I65" s="24">
        <v>188</v>
      </c>
      <c r="J65" s="21">
        <v>184</v>
      </c>
      <c r="K65" s="42">
        <f t="shared" si="4"/>
        <v>174.66666666666666</v>
      </c>
      <c r="L65" s="24">
        <f t="shared" si="5"/>
        <v>1048</v>
      </c>
      <c r="M65" s="59"/>
      <c r="N65" s="59"/>
      <c r="O65" s="59"/>
      <c r="P65" s="59"/>
      <c r="Q65" s="59"/>
      <c r="R65" s="59"/>
      <c r="S65" s="84"/>
      <c r="T65" s="59"/>
    </row>
    <row r="66" spans="1:20" ht="21" customHeight="1">
      <c r="A66" s="40">
        <v>58</v>
      </c>
      <c r="B66" s="45"/>
      <c r="C66" s="27" t="s">
        <v>103</v>
      </c>
      <c r="D66" s="26" t="s">
        <v>66</v>
      </c>
      <c r="E66" s="24">
        <v>186</v>
      </c>
      <c r="F66" s="21">
        <v>161</v>
      </c>
      <c r="G66" s="24">
        <v>144</v>
      </c>
      <c r="H66" s="21">
        <v>182</v>
      </c>
      <c r="I66" s="24">
        <v>147</v>
      </c>
      <c r="J66" s="21">
        <v>224</v>
      </c>
      <c r="K66" s="42">
        <f t="shared" si="4"/>
        <v>174</v>
      </c>
      <c r="L66" s="24">
        <f t="shared" si="5"/>
        <v>1044</v>
      </c>
      <c r="M66" s="59"/>
      <c r="N66" s="59"/>
      <c r="O66" s="59"/>
      <c r="P66" s="59"/>
      <c r="Q66" s="59"/>
      <c r="R66" s="59"/>
      <c r="S66" s="84"/>
      <c r="T66" s="59"/>
    </row>
    <row r="67" spans="1:20" ht="21" customHeight="1">
      <c r="A67" s="44">
        <v>59</v>
      </c>
      <c r="B67" s="45"/>
      <c r="C67" s="30" t="s">
        <v>71</v>
      </c>
      <c r="D67" s="26" t="s">
        <v>72</v>
      </c>
      <c r="E67" s="24">
        <v>178</v>
      </c>
      <c r="F67" s="21">
        <v>138</v>
      </c>
      <c r="G67" s="24">
        <v>225</v>
      </c>
      <c r="H67" s="21">
        <v>180</v>
      </c>
      <c r="I67" s="24">
        <v>153</v>
      </c>
      <c r="J67" s="21">
        <v>170</v>
      </c>
      <c r="K67" s="42">
        <f t="shared" si="4"/>
        <v>174</v>
      </c>
      <c r="L67" s="24">
        <f t="shared" si="5"/>
        <v>1044</v>
      </c>
      <c r="M67" s="59"/>
      <c r="N67" s="59"/>
      <c r="O67" s="59"/>
      <c r="P67" s="59"/>
      <c r="Q67" s="59"/>
      <c r="R67" s="59"/>
      <c r="S67" s="84"/>
      <c r="T67" s="59"/>
    </row>
    <row r="68" spans="1:20" ht="21" customHeight="1">
      <c r="A68" s="44">
        <v>60</v>
      </c>
      <c r="B68" s="45"/>
      <c r="C68" s="27" t="s">
        <v>203</v>
      </c>
      <c r="D68" s="26" t="s">
        <v>117</v>
      </c>
      <c r="E68" s="22">
        <v>162</v>
      </c>
      <c r="F68" s="23">
        <v>161</v>
      </c>
      <c r="G68" s="22">
        <v>178</v>
      </c>
      <c r="H68" s="23">
        <v>188</v>
      </c>
      <c r="I68" s="22">
        <v>165</v>
      </c>
      <c r="J68" s="23">
        <v>188</v>
      </c>
      <c r="K68" s="42">
        <f t="shared" si="4"/>
        <v>173.66666666666666</v>
      </c>
      <c r="L68" s="24">
        <f t="shared" si="5"/>
        <v>1042</v>
      </c>
      <c r="M68" s="59"/>
      <c r="N68" s="59"/>
      <c r="O68" s="59"/>
      <c r="P68" s="59"/>
      <c r="Q68" s="59"/>
      <c r="R68" s="59"/>
      <c r="S68" s="84"/>
      <c r="T68" s="59"/>
    </row>
    <row r="69" spans="1:20" ht="21" customHeight="1">
      <c r="A69" s="40">
        <v>61</v>
      </c>
      <c r="B69" s="46"/>
      <c r="C69" s="30" t="s">
        <v>159</v>
      </c>
      <c r="D69" s="26" t="s">
        <v>72</v>
      </c>
      <c r="E69" s="22">
        <v>183</v>
      </c>
      <c r="F69" s="23">
        <v>190</v>
      </c>
      <c r="G69" s="22">
        <v>181</v>
      </c>
      <c r="H69" s="23">
        <v>157</v>
      </c>
      <c r="I69" s="22">
        <v>184</v>
      </c>
      <c r="J69" s="23">
        <v>146</v>
      </c>
      <c r="K69" s="42">
        <f t="shared" si="4"/>
        <v>173.5</v>
      </c>
      <c r="L69" s="24">
        <f t="shared" si="5"/>
        <v>1041</v>
      </c>
      <c r="M69" s="59"/>
      <c r="N69" s="59"/>
      <c r="O69" s="59"/>
      <c r="P69" s="59"/>
      <c r="Q69" s="59"/>
      <c r="R69" s="59"/>
      <c r="S69" s="84"/>
      <c r="T69" s="59"/>
    </row>
    <row r="70" spans="1:20" ht="21" customHeight="1">
      <c r="A70" s="40">
        <v>62</v>
      </c>
      <c r="B70" s="46"/>
      <c r="C70" s="27" t="s">
        <v>39</v>
      </c>
      <c r="D70" s="26" t="s">
        <v>58</v>
      </c>
      <c r="E70" s="22">
        <v>169</v>
      </c>
      <c r="F70" s="23">
        <v>153</v>
      </c>
      <c r="G70" s="22">
        <v>169</v>
      </c>
      <c r="H70" s="23">
        <v>178</v>
      </c>
      <c r="I70" s="22">
        <v>214</v>
      </c>
      <c r="J70" s="23">
        <v>156</v>
      </c>
      <c r="K70" s="42">
        <f t="shared" si="4"/>
        <v>173.16666666666666</v>
      </c>
      <c r="L70" s="24">
        <f t="shared" si="5"/>
        <v>1039</v>
      </c>
      <c r="M70" s="14"/>
      <c r="N70" s="14"/>
      <c r="O70" s="14"/>
      <c r="P70" s="14"/>
      <c r="Q70" s="14"/>
      <c r="R70" s="14"/>
      <c r="S70" s="14"/>
      <c r="T70" s="14"/>
    </row>
    <row r="71" spans="1:12" ht="21" customHeight="1">
      <c r="A71" s="40">
        <v>63</v>
      </c>
      <c r="B71" s="46"/>
      <c r="C71" s="27" t="s">
        <v>158</v>
      </c>
      <c r="D71" s="26" t="s">
        <v>64</v>
      </c>
      <c r="E71" s="22">
        <v>163</v>
      </c>
      <c r="F71" s="23">
        <v>181</v>
      </c>
      <c r="G71" s="22">
        <v>146</v>
      </c>
      <c r="H71" s="23">
        <v>193</v>
      </c>
      <c r="I71" s="22">
        <v>169</v>
      </c>
      <c r="J71" s="23">
        <v>184</v>
      </c>
      <c r="K71" s="42">
        <f t="shared" si="4"/>
        <v>172.66666666666666</v>
      </c>
      <c r="L71" s="24">
        <f t="shared" si="5"/>
        <v>1036</v>
      </c>
    </row>
    <row r="72" spans="1:12" ht="21" customHeight="1">
      <c r="A72" s="40">
        <v>64</v>
      </c>
      <c r="B72" s="46"/>
      <c r="C72" s="27" t="s">
        <v>130</v>
      </c>
      <c r="D72" s="26" t="s">
        <v>115</v>
      </c>
      <c r="E72" s="22">
        <v>195</v>
      </c>
      <c r="F72" s="23">
        <v>165</v>
      </c>
      <c r="G72" s="22">
        <v>165</v>
      </c>
      <c r="H72" s="23">
        <v>166</v>
      </c>
      <c r="I72" s="22">
        <v>144</v>
      </c>
      <c r="J72" s="23">
        <v>199</v>
      </c>
      <c r="K72" s="42">
        <f t="shared" si="4"/>
        <v>172.33333333333334</v>
      </c>
      <c r="L72" s="24">
        <f t="shared" si="5"/>
        <v>1034</v>
      </c>
    </row>
    <row r="73" spans="1:12" ht="21" customHeight="1">
      <c r="A73" s="40">
        <v>65</v>
      </c>
      <c r="B73" s="46"/>
      <c r="C73" s="27" t="s">
        <v>170</v>
      </c>
      <c r="D73" s="26" t="s">
        <v>66</v>
      </c>
      <c r="E73" s="22">
        <v>174</v>
      </c>
      <c r="F73" s="23">
        <v>205</v>
      </c>
      <c r="G73" s="22">
        <v>143</v>
      </c>
      <c r="H73" s="23">
        <v>149</v>
      </c>
      <c r="I73" s="22">
        <v>177</v>
      </c>
      <c r="J73" s="23">
        <v>186</v>
      </c>
      <c r="K73" s="42">
        <f aca="true" t="shared" si="6" ref="K73:K104">AVERAGE(E73:J73)</f>
        <v>172.33333333333334</v>
      </c>
      <c r="L73" s="24">
        <f aca="true" t="shared" si="7" ref="L73:L106">SUM(E73:J73)</f>
        <v>1034</v>
      </c>
    </row>
    <row r="74" spans="1:12" ht="21" customHeight="1">
      <c r="A74" s="40">
        <v>66</v>
      </c>
      <c r="B74" s="46"/>
      <c r="C74" s="27" t="s">
        <v>230</v>
      </c>
      <c r="D74" s="26" t="s">
        <v>72</v>
      </c>
      <c r="E74" s="22">
        <v>168</v>
      </c>
      <c r="F74" s="23">
        <v>161</v>
      </c>
      <c r="G74" s="22">
        <v>179</v>
      </c>
      <c r="H74" s="23">
        <v>185</v>
      </c>
      <c r="I74" s="22">
        <v>169</v>
      </c>
      <c r="J74" s="23">
        <v>169</v>
      </c>
      <c r="K74" s="42">
        <f t="shared" si="6"/>
        <v>171.83333333333334</v>
      </c>
      <c r="L74" s="24">
        <f t="shared" si="7"/>
        <v>1031</v>
      </c>
    </row>
    <row r="75" spans="1:12" ht="21" customHeight="1">
      <c r="A75" s="40">
        <v>67</v>
      </c>
      <c r="B75" s="46"/>
      <c r="C75" s="27" t="s">
        <v>202</v>
      </c>
      <c r="D75" s="26" t="s">
        <v>117</v>
      </c>
      <c r="E75" s="22">
        <v>186</v>
      </c>
      <c r="F75" s="23">
        <v>202</v>
      </c>
      <c r="G75" s="22">
        <v>158</v>
      </c>
      <c r="H75" s="23">
        <v>169</v>
      </c>
      <c r="I75" s="22">
        <v>168</v>
      </c>
      <c r="J75" s="23">
        <v>148</v>
      </c>
      <c r="K75" s="42">
        <f t="shared" si="6"/>
        <v>171.83333333333334</v>
      </c>
      <c r="L75" s="24">
        <f t="shared" si="7"/>
        <v>1031</v>
      </c>
    </row>
    <row r="76" spans="1:12" ht="21" customHeight="1">
      <c r="A76" s="40">
        <v>68</v>
      </c>
      <c r="B76" s="46"/>
      <c r="C76" s="27" t="s">
        <v>167</v>
      </c>
      <c r="D76" s="26" t="s">
        <v>117</v>
      </c>
      <c r="E76" s="22">
        <v>175</v>
      </c>
      <c r="F76" s="23">
        <v>201</v>
      </c>
      <c r="G76" s="22">
        <v>191</v>
      </c>
      <c r="H76" s="23">
        <v>166</v>
      </c>
      <c r="I76" s="22">
        <v>152</v>
      </c>
      <c r="J76" s="23">
        <v>146</v>
      </c>
      <c r="K76" s="42">
        <f t="shared" si="6"/>
        <v>171.83333333333334</v>
      </c>
      <c r="L76" s="24">
        <f t="shared" si="7"/>
        <v>1031</v>
      </c>
    </row>
    <row r="77" spans="1:12" ht="21" customHeight="1">
      <c r="A77" s="40">
        <v>69</v>
      </c>
      <c r="B77" s="46"/>
      <c r="C77" s="27" t="s">
        <v>145</v>
      </c>
      <c r="D77" s="26" t="s">
        <v>146</v>
      </c>
      <c r="E77" s="22">
        <v>236</v>
      </c>
      <c r="F77" s="23">
        <v>147</v>
      </c>
      <c r="G77" s="22">
        <v>173</v>
      </c>
      <c r="H77" s="23">
        <v>152</v>
      </c>
      <c r="I77" s="22">
        <v>177</v>
      </c>
      <c r="J77" s="23">
        <v>144</v>
      </c>
      <c r="K77" s="42">
        <f t="shared" si="6"/>
        <v>171.5</v>
      </c>
      <c r="L77" s="24">
        <f t="shared" si="7"/>
        <v>1029</v>
      </c>
    </row>
    <row r="78" spans="1:12" ht="21" customHeight="1">
      <c r="A78" s="40">
        <v>70</v>
      </c>
      <c r="B78" s="46" t="s">
        <v>81</v>
      </c>
      <c r="C78" s="27" t="s">
        <v>164</v>
      </c>
      <c r="D78" s="26" t="s">
        <v>149</v>
      </c>
      <c r="E78" s="22">
        <v>155</v>
      </c>
      <c r="F78" s="23">
        <v>179</v>
      </c>
      <c r="G78" s="22">
        <v>178</v>
      </c>
      <c r="H78" s="23">
        <v>202</v>
      </c>
      <c r="I78" s="22">
        <v>179</v>
      </c>
      <c r="J78" s="23">
        <v>135</v>
      </c>
      <c r="K78" s="42">
        <f t="shared" si="6"/>
        <v>171.33333333333334</v>
      </c>
      <c r="L78" s="24">
        <f t="shared" si="7"/>
        <v>1028</v>
      </c>
    </row>
    <row r="79" spans="1:12" ht="21" customHeight="1">
      <c r="A79" s="40">
        <v>71</v>
      </c>
      <c r="B79" s="46"/>
      <c r="C79" s="27" t="s">
        <v>200</v>
      </c>
      <c r="D79" s="26" t="s">
        <v>117</v>
      </c>
      <c r="E79" s="22">
        <v>154</v>
      </c>
      <c r="F79" s="23">
        <v>187</v>
      </c>
      <c r="G79" s="22">
        <v>192</v>
      </c>
      <c r="H79" s="23">
        <v>140</v>
      </c>
      <c r="I79" s="22">
        <v>152</v>
      </c>
      <c r="J79" s="23">
        <v>191</v>
      </c>
      <c r="K79" s="42">
        <f t="shared" si="6"/>
        <v>169.33333333333334</v>
      </c>
      <c r="L79" s="24">
        <f t="shared" si="7"/>
        <v>1016</v>
      </c>
    </row>
    <row r="80" spans="1:12" ht="21" customHeight="1">
      <c r="A80" s="40">
        <v>72</v>
      </c>
      <c r="B80" s="46"/>
      <c r="C80" s="27" t="s">
        <v>148</v>
      </c>
      <c r="D80" s="26" t="s">
        <v>149</v>
      </c>
      <c r="E80" s="22">
        <v>134</v>
      </c>
      <c r="F80" s="23">
        <v>146</v>
      </c>
      <c r="G80" s="22">
        <v>170</v>
      </c>
      <c r="H80" s="23">
        <v>177</v>
      </c>
      <c r="I80" s="22">
        <v>181</v>
      </c>
      <c r="J80" s="23">
        <v>204</v>
      </c>
      <c r="K80" s="42">
        <f t="shared" si="6"/>
        <v>168.66666666666666</v>
      </c>
      <c r="L80" s="24">
        <f t="shared" si="7"/>
        <v>1012</v>
      </c>
    </row>
    <row r="81" spans="1:12" ht="21" customHeight="1">
      <c r="A81" s="40">
        <v>73</v>
      </c>
      <c r="B81" s="46"/>
      <c r="C81" s="27" t="s">
        <v>118</v>
      </c>
      <c r="D81" s="26" t="s">
        <v>119</v>
      </c>
      <c r="E81" s="22">
        <v>154</v>
      </c>
      <c r="F81" s="23">
        <v>168</v>
      </c>
      <c r="G81" s="22">
        <v>156</v>
      </c>
      <c r="H81" s="23">
        <v>145</v>
      </c>
      <c r="I81" s="22">
        <v>227</v>
      </c>
      <c r="J81" s="23">
        <v>160</v>
      </c>
      <c r="K81" s="42">
        <f t="shared" si="6"/>
        <v>168.33333333333334</v>
      </c>
      <c r="L81" s="24">
        <f t="shared" si="7"/>
        <v>1010</v>
      </c>
    </row>
    <row r="82" spans="1:12" ht="21" customHeight="1">
      <c r="A82" s="40">
        <v>74</v>
      </c>
      <c r="B82" s="46"/>
      <c r="C82" s="27" t="s">
        <v>176</v>
      </c>
      <c r="D82" s="26" t="s">
        <v>66</v>
      </c>
      <c r="E82" s="22">
        <v>228</v>
      </c>
      <c r="F82" s="23">
        <v>198</v>
      </c>
      <c r="G82" s="22">
        <v>134</v>
      </c>
      <c r="H82" s="23">
        <v>141</v>
      </c>
      <c r="I82" s="22">
        <v>150</v>
      </c>
      <c r="J82" s="23">
        <v>158</v>
      </c>
      <c r="K82" s="42">
        <f t="shared" si="6"/>
        <v>168.16666666666666</v>
      </c>
      <c r="L82" s="24">
        <f t="shared" si="7"/>
        <v>1009</v>
      </c>
    </row>
    <row r="83" spans="1:12" ht="21" customHeight="1">
      <c r="A83" s="40">
        <v>75</v>
      </c>
      <c r="B83" s="46"/>
      <c r="C83" s="27" t="s">
        <v>215</v>
      </c>
      <c r="D83" s="26" t="s">
        <v>216</v>
      </c>
      <c r="E83" s="22">
        <v>156</v>
      </c>
      <c r="F83" s="23">
        <v>164</v>
      </c>
      <c r="G83" s="22">
        <v>111</v>
      </c>
      <c r="H83" s="23">
        <v>205</v>
      </c>
      <c r="I83" s="22">
        <v>178</v>
      </c>
      <c r="J83" s="23">
        <v>190</v>
      </c>
      <c r="K83" s="42">
        <f t="shared" si="6"/>
        <v>167.33333333333334</v>
      </c>
      <c r="L83" s="24">
        <f t="shared" si="7"/>
        <v>1004</v>
      </c>
    </row>
    <row r="84" spans="1:12" ht="21" customHeight="1">
      <c r="A84" s="40">
        <v>76</v>
      </c>
      <c r="B84" s="46"/>
      <c r="C84" s="27" t="s">
        <v>100</v>
      </c>
      <c r="D84" s="26" t="s">
        <v>66</v>
      </c>
      <c r="E84" s="22">
        <v>171</v>
      </c>
      <c r="F84" s="23">
        <v>196</v>
      </c>
      <c r="G84" s="22">
        <v>168</v>
      </c>
      <c r="H84" s="23">
        <v>169</v>
      </c>
      <c r="I84" s="22">
        <v>165</v>
      </c>
      <c r="J84" s="23">
        <v>134</v>
      </c>
      <c r="K84" s="42">
        <f t="shared" si="6"/>
        <v>167.16666666666666</v>
      </c>
      <c r="L84" s="24">
        <f t="shared" si="7"/>
        <v>1003</v>
      </c>
    </row>
    <row r="85" spans="1:12" ht="21" customHeight="1">
      <c r="A85" s="40">
        <v>77</v>
      </c>
      <c r="B85" s="46"/>
      <c r="C85" s="27" t="s">
        <v>161</v>
      </c>
      <c r="D85" s="26" t="s">
        <v>162</v>
      </c>
      <c r="E85" s="22">
        <v>170</v>
      </c>
      <c r="F85" s="23">
        <v>158</v>
      </c>
      <c r="G85" s="22">
        <v>183</v>
      </c>
      <c r="H85" s="23">
        <v>136</v>
      </c>
      <c r="I85" s="22">
        <v>179</v>
      </c>
      <c r="J85" s="23">
        <v>176</v>
      </c>
      <c r="K85" s="42">
        <f t="shared" si="6"/>
        <v>167</v>
      </c>
      <c r="L85" s="24">
        <f t="shared" si="7"/>
        <v>1002</v>
      </c>
    </row>
    <row r="86" spans="1:12" ht="21" customHeight="1">
      <c r="A86" s="40">
        <v>78</v>
      </c>
      <c r="B86" s="46"/>
      <c r="C86" s="27" t="s">
        <v>222</v>
      </c>
      <c r="D86" s="26" t="s">
        <v>149</v>
      </c>
      <c r="E86" s="22">
        <v>152</v>
      </c>
      <c r="F86" s="23">
        <v>171</v>
      </c>
      <c r="G86" s="22">
        <v>161</v>
      </c>
      <c r="H86" s="23">
        <v>177</v>
      </c>
      <c r="I86" s="22">
        <v>170</v>
      </c>
      <c r="J86" s="23">
        <v>169</v>
      </c>
      <c r="K86" s="42">
        <f t="shared" si="6"/>
        <v>166.66666666666666</v>
      </c>
      <c r="L86" s="24">
        <f t="shared" si="7"/>
        <v>1000</v>
      </c>
    </row>
    <row r="87" spans="1:12" ht="21" customHeight="1">
      <c r="A87" s="40">
        <v>79</v>
      </c>
      <c r="B87" s="46"/>
      <c r="C87" s="27" t="s">
        <v>67</v>
      </c>
      <c r="D87" s="26" t="s">
        <v>66</v>
      </c>
      <c r="E87" s="22">
        <v>137</v>
      </c>
      <c r="F87" s="23">
        <v>160</v>
      </c>
      <c r="G87" s="22">
        <v>204</v>
      </c>
      <c r="H87" s="23">
        <v>158</v>
      </c>
      <c r="I87" s="22">
        <v>169</v>
      </c>
      <c r="J87" s="23">
        <v>168</v>
      </c>
      <c r="K87" s="42">
        <f t="shared" si="6"/>
        <v>166</v>
      </c>
      <c r="L87" s="24">
        <f t="shared" si="7"/>
        <v>996</v>
      </c>
    </row>
    <row r="88" spans="1:12" ht="21" customHeight="1">
      <c r="A88" s="40">
        <v>80</v>
      </c>
      <c r="B88" s="46"/>
      <c r="C88" s="27" t="s">
        <v>70</v>
      </c>
      <c r="D88" s="26" t="s">
        <v>66</v>
      </c>
      <c r="E88" s="22">
        <v>160</v>
      </c>
      <c r="F88" s="23">
        <v>145</v>
      </c>
      <c r="G88" s="22">
        <v>152</v>
      </c>
      <c r="H88" s="23">
        <v>187</v>
      </c>
      <c r="I88" s="22">
        <v>202</v>
      </c>
      <c r="J88" s="23">
        <v>150</v>
      </c>
      <c r="K88" s="42">
        <f t="shared" si="6"/>
        <v>166</v>
      </c>
      <c r="L88" s="24">
        <f t="shared" si="7"/>
        <v>996</v>
      </c>
    </row>
    <row r="89" spans="1:12" ht="21" customHeight="1">
      <c r="A89" s="40">
        <v>81</v>
      </c>
      <c r="B89" s="46"/>
      <c r="C89" s="27" t="s">
        <v>221</v>
      </c>
      <c r="D89" s="26" t="s">
        <v>117</v>
      </c>
      <c r="E89" s="22">
        <v>149</v>
      </c>
      <c r="F89" s="23">
        <v>165</v>
      </c>
      <c r="G89" s="22">
        <v>168</v>
      </c>
      <c r="H89" s="23">
        <v>172</v>
      </c>
      <c r="I89" s="22">
        <v>136</v>
      </c>
      <c r="J89" s="23">
        <v>187</v>
      </c>
      <c r="K89" s="42">
        <f t="shared" si="6"/>
        <v>162.83333333333334</v>
      </c>
      <c r="L89" s="24">
        <f t="shared" si="7"/>
        <v>977</v>
      </c>
    </row>
    <row r="90" spans="1:12" ht="21" customHeight="1">
      <c r="A90" s="40">
        <v>82</v>
      </c>
      <c r="B90" s="46"/>
      <c r="C90" s="27" t="s">
        <v>233</v>
      </c>
      <c r="D90" s="26" t="s">
        <v>66</v>
      </c>
      <c r="E90" s="22">
        <v>188</v>
      </c>
      <c r="F90" s="23">
        <v>157</v>
      </c>
      <c r="G90" s="22">
        <v>162</v>
      </c>
      <c r="H90" s="23">
        <v>150</v>
      </c>
      <c r="I90" s="22">
        <v>161</v>
      </c>
      <c r="J90" s="23">
        <v>159</v>
      </c>
      <c r="K90" s="42">
        <f t="shared" si="6"/>
        <v>162.83333333333334</v>
      </c>
      <c r="L90" s="24">
        <f t="shared" si="7"/>
        <v>977</v>
      </c>
    </row>
    <row r="91" spans="1:12" ht="21" customHeight="1">
      <c r="A91" s="40">
        <v>83</v>
      </c>
      <c r="B91" s="46"/>
      <c r="C91" s="27" t="s">
        <v>163</v>
      </c>
      <c r="D91" s="26" t="s">
        <v>66</v>
      </c>
      <c r="E91" s="22">
        <v>124</v>
      </c>
      <c r="F91" s="23">
        <v>171</v>
      </c>
      <c r="G91" s="22">
        <v>161</v>
      </c>
      <c r="H91" s="23">
        <v>169</v>
      </c>
      <c r="I91" s="22">
        <v>176</v>
      </c>
      <c r="J91" s="23">
        <v>158</v>
      </c>
      <c r="K91" s="42">
        <f t="shared" si="6"/>
        <v>159.83333333333334</v>
      </c>
      <c r="L91" s="24">
        <f t="shared" si="7"/>
        <v>959</v>
      </c>
    </row>
    <row r="92" spans="1:12" ht="21" customHeight="1">
      <c r="A92" s="40">
        <v>84</v>
      </c>
      <c r="B92" s="46"/>
      <c r="C92" s="27" t="s">
        <v>62</v>
      </c>
      <c r="D92" s="26" t="s">
        <v>63</v>
      </c>
      <c r="E92" s="22">
        <v>166</v>
      </c>
      <c r="F92" s="23">
        <v>134</v>
      </c>
      <c r="G92" s="22">
        <v>162</v>
      </c>
      <c r="H92" s="23">
        <v>182</v>
      </c>
      <c r="I92" s="22">
        <v>155</v>
      </c>
      <c r="J92" s="23">
        <v>153</v>
      </c>
      <c r="K92" s="42">
        <f t="shared" si="6"/>
        <v>158.66666666666666</v>
      </c>
      <c r="L92" s="24">
        <f t="shared" si="7"/>
        <v>952</v>
      </c>
    </row>
    <row r="93" spans="1:12" ht="21" customHeight="1">
      <c r="A93" s="40">
        <v>85</v>
      </c>
      <c r="B93" s="46"/>
      <c r="C93" s="27" t="s">
        <v>195</v>
      </c>
      <c r="D93" s="26" t="s">
        <v>194</v>
      </c>
      <c r="E93" s="22">
        <v>151</v>
      </c>
      <c r="F93" s="23">
        <v>126</v>
      </c>
      <c r="G93" s="22">
        <v>168</v>
      </c>
      <c r="H93" s="23">
        <v>169</v>
      </c>
      <c r="I93" s="22">
        <v>205</v>
      </c>
      <c r="J93" s="23">
        <v>126</v>
      </c>
      <c r="K93" s="42">
        <f t="shared" si="6"/>
        <v>157.5</v>
      </c>
      <c r="L93" s="24">
        <f t="shared" si="7"/>
        <v>945</v>
      </c>
    </row>
    <row r="94" spans="1:12" ht="21" customHeight="1">
      <c r="A94" s="40">
        <v>86</v>
      </c>
      <c r="B94" s="46"/>
      <c r="C94" s="27" t="s">
        <v>36</v>
      </c>
      <c r="D94" s="26" t="s">
        <v>66</v>
      </c>
      <c r="E94" s="22">
        <v>166</v>
      </c>
      <c r="F94" s="23">
        <v>141</v>
      </c>
      <c r="G94" s="22">
        <v>140</v>
      </c>
      <c r="H94" s="23">
        <v>170</v>
      </c>
      <c r="I94" s="22">
        <v>154</v>
      </c>
      <c r="J94" s="23">
        <v>170</v>
      </c>
      <c r="K94" s="42">
        <f t="shared" si="6"/>
        <v>156.83333333333334</v>
      </c>
      <c r="L94" s="24">
        <f t="shared" si="7"/>
        <v>941</v>
      </c>
    </row>
    <row r="95" spans="1:12" ht="21" customHeight="1">
      <c r="A95" s="40">
        <v>87</v>
      </c>
      <c r="B95" s="46"/>
      <c r="C95" s="27" t="s">
        <v>76</v>
      </c>
      <c r="D95" s="26" t="s">
        <v>66</v>
      </c>
      <c r="E95" s="22">
        <v>178</v>
      </c>
      <c r="F95" s="23">
        <v>151</v>
      </c>
      <c r="G95" s="22">
        <v>154</v>
      </c>
      <c r="H95" s="23">
        <v>151</v>
      </c>
      <c r="I95" s="22">
        <v>162</v>
      </c>
      <c r="J95" s="23">
        <v>144</v>
      </c>
      <c r="K95" s="42">
        <f t="shared" si="6"/>
        <v>156.66666666666666</v>
      </c>
      <c r="L95" s="24">
        <f t="shared" si="7"/>
        <v>940</v>
      </c>
    </row>
    <row r="96" spans="1:12" ht="21" customHeight="1">
      <c r="A96" s="40">
        <v>88</v>
      </c>
      <c r="B96" s="46"/>
      <c r="C96" s="27" t="s">
        <v>40</v>
      </c>
      <c r="D96" s="26" t="s">
        <v>58</v>
      </c>
      <c r="E96" s="22">
        <v>166</v>
      </c>
      <c r="F96" s="23">
        <v>142</v>
      </c>
      <c r="G96" s="22">
        <v>161</v>
      </c>
      <c r="H96" s="23">
        <v>149</v>
      </c>
      <c r="I96" s="22">
        <v>139</v>
      </c>
      <c r="J96" s="23">
        <v>171</v>
      </c>
      <c r="K96" s="42">
        <f t="shared" si="6"/>
        <v>154.66666666666666</v>
      </c>
      <c r="L96" s="24">
        <f t="shared" si="7"/>
        <v>928</v>
      </c>
    </row>
    <row r="97" spans="1:12" ht="21" customHeight="1">
      <c r="A97" s="40">
        <v>89</v>
      </c>
      <c r="B97" s="46"/>
      <c r="C97" s="27" t="s">
        <v>133</v>
      </c>
      <c r="D97" s="26" t="s">
        <v>63</v>
      </c>
      <c r="E97" s="22">
        <v>141</v>
      </c>
      <c r="F97" s="23">
        <v>136</v>
      </c>
      <c r="G97" s="22">
        <v>151</v>
      </c>
      <c r="H97" s="23">
        <v>167</v>
      </c>
      <c r="I97" s="22">
        <v>170</v>
      </c>
      <c r="J97" s="23">
        <v>145</v>
      </c>
      <c r="K97" s="42">
        <f t="shared" si="6"/>
        <v>151.66666666666666</v>
      </c>
      <c r="L97" s="24">
        <f t="shared" si="7"/>
        <v>910</v>
      </c>
    </row>
    <row r="98" spans="1:12" ht="21" customHeight="1">
      <c r="A98" s="40">
        <v>90</v>
      </c>
      <c r="B98" s="46"/>
      <c r="C98" s="27" t="s">
        <v>93</v>
      </c>
      <c r="D98" s="26" t="s">
        <v>63</v>
      </c>
      <c r="E98" s="22">
        <v>150</v>
      </c>
      <c r="F98" s="23">
        <v>169</v>
      </c>
      <c r="G98" s="22">
        <v>165</v>
      </c>
      <c r="H98" s="23">
        <v>151</v>
      </c>
      <c r="I98" s="22">
        <v>149</v>
      </c>
      <c r="J98" s="23">
        <v>126</v>
      </c>
      <c r="K98" s="42">
        <f t="shared" si="6"/>
        <v>151.66666666666666</v>
      </c>
      <c r="L98" s="24">
        <f t="shared" si="7"/>
        <v>910</v>
      </c>
    </row>
    <row r="99" spans="1:12" ht="21" customHeight="1">
      <c r="A99" s="40">
        <v>91</v>
      </c>
      <c r="B99" s="46"/>
      <c r="C99" s="27" t="s">
        <v>147</v>
      </c>
      <c r="D99" s="26" t="s">
        <v>64</v>
      </c>
      <c r="E99" s="22">
        <v>185</v>
      </c>
      <c r="F99" s="23">
        <v>99</v>
      </c>
      <c r="G99" s="22">
        <v>143</v>
      </c>
      <c r="H99" s="23">
        <v>150</v>
      </c>
      <c r="I99" s="22">
        <v>165</v>
      </c>
      <c r="J99" s="23">
        <v>158</v>
      </c>
      <c r="K99" s="42">
        <f t="shared" si="6"/>
        <v>150</v>
      </c>
      <c r="L99" s="24">
        <f t="shared" si="7"/>
        <v>900</v>
      </c>
    </row>
    <row r="100" spans="1:12" ht="21" customHeight="1">
      <c r="A100" s="40">
        <v>92</v>
      </c>
      <c r="B100" s="46"/>
      <c r="C100" s="27" t="s">
        <v>144</v>
      </c>
      <c r="D100" s="26" t="s">
        <v>115</v>
      </c>
      <c r="E100" s="22">
        <v>147</v>
      </c>
      <c r="F100" s="23">
        <v>172</v>
      </c>
      <c r="G100" s="22">
        <v>155</v>
      </c>
      <c r="H100" s="23">
        <v>133</v>
      </c>
      <c r="I100" s="22">
        <v>151</v>
      </c>
      <c r="J100" s="23">
        <v>141</v>
      </c>
      <c r="K100" s="42">
        <f t="shared" si="6"/>
        <v>149.83333333333334</v>
      </c>
      <c r="L100" s="24">
        <f t="shared" si="7"/>
        <v>899</v>
      </c>
    </row>
    <row r="101" spans="1:12" ht="21" customHeight="1">
      <c r="A101" s="40">
        <v>93</v>
      </c>
      <c r="B101" s="46"/>
      <c r="C101" s="27" t="s">
        <v>143</v>
      </c>
      <c r="D101" s="26" t="s">
        <v>63</v>
      </c>
      <c r="E101" s="22">
        <v>142</v>
      </c>
      <c r="F101" s="23">
        <v>151</v>
      </c>
      <c r="G101" s="22">
        <v>114</v>
      </c>
      <c r="H101" s="23">
        <v>171</v>
      </c>
      <c r="I101" s="22">
        <v>156</v>
      </c>
      <c r="J101" s="23">
        <v>164</v>
      </c>
      <c r="K101" s="42">
        <f t="shared" si="6"/>
        <v>149.66666666666666</v>
      </c>
      <c r="L101" s="24">
        <f t="shared" si="7"/>
        <v>898</v>
      </c>
    </row>
    <row r="102" spans="1:12" ht="21" customHeight="1">
      <c r="A102" s="40">
        <v>94</v>
      </c>
      <c r="B102" s="46"/>
      <c r="C102" s="27" t="s">
        <v>234</v>
      </c>
      <c r="D102" s="26" t="s">
        <v>66</v>
      </c>
      <c r="E102" s="22">
        <v>159</v>
      </c>
      <c r="F102" s="23">
        <v>121</v>
      </c>
      <c r="G102" s="22">
        <v>165</v>
      </c>
      <c r="H102" s="23">
        <v>113</v>
      </c>
      <c r="I102" s="22">
        <v>144</v>
      </c>
      <c r="J102" s="23">
        <v>164</v>
      </c>
      <c r="K102" s="42">
        <f t="shared" si="6"/>
        <v>144.33333333333334</v>
      </c>
      <c r="L102" s="24">
        <f t="shared" si="7"/>
        <v>866</v>
      </c>
    </row>
    <row r="103" spans="1:12" ht="21" customHeight="1">
      <c r="A103" s="40">
        <v>95</v>
      </c>
      <c r="B103" s="46"/>
      <c r="C103" s="27" t="s">
        <v>96</v>
      </c>
      <c r="D103" s="26" t="s">
        <v>95</v>
      </c>
      <c r="E103" s="22">
        <v>122</v>
      </c>
      <c r="F103" s="23">
        <v>156</v>
      </c>
      <c r="G103" s="22">
        <v>178</v>
      </c>
      <c r="H103" s="23">
        <v>113</v>
      </c>
      <c r="I103" s="22">
        <v>158</v>
      </c>
      <c r="J103" s="23">
        <v>123</v>
      </c>
      <c r="K103" s="42">
        <f t="shared" si="6"/>
        <v>141.66666666666666</v>
      </c>
      <c r="L103" s="24">
        <f t="shared" si="7"/>
        <v>850</v>
      </c>
    </row>
    <row r="104" spans="1:12" ht="21" customHeight="1">
      <c r="A104" s="40">
        <v>96</v>
      </c>
      <c r="B104" s="46"/>
      <c r="C104" s="27" t="s">
        <v>68</v>
      </c>
      <c r="D104" s="26" t="s">
        <v>66</v>
      </c>
      <c r="E104" s="22">
        <v>129</v>
      </c>
      <c r="F104" s="23">
        <v>115</v>
      </c>
      <c r="G104" s="22">
        <v>130</v>
      </c>
      <c r="H104" s="23">
        <v>134</v>
      </c>
      <c r="I104" s="22">
        <v>152</v>
      </c>
      <c r="J104" s="23">
        <v>159</v>
      </c>
      <c r="K104" s="42">
        <f t="shared" si="6"/>
        <v>136.5</v>
      </c>
      <c r="L104" s="24">
        <f t="shared" si="7"/>
        <v>819</v>
      </c>
    </row>
    <row r="105" spans="1:12" ht="21" customHeight="1">
      <c r="A105" s="40">
        <v>97</v>
      </c>
      <c r="B105" s="46"/>
      <c r="C105" s="27" t="s">
        <v>178</v>
      </c>
      <c r="D105" s="26" t="s">
        <v>60</v>
      </c>
      <c r="E105" s="22">
        <v>145</v>
      </c>
      <c r="F105" s="23">
        <v>102</v>
      </c>
      <c r="G105" s="22">
        <v>105</v>
      </c>
      <c r="H105" s="23">
        <v>170</v>
      </c>
      <c r="I105" s="22">
        <v>163</v>
      </c>
      <c r="J105" s="23">
        <v>106</v>
      </c>
      <c r="K105" s="42">
        <f>AVERAGE(E105:J105)</f>
        <v>131.83333333333334</v>
      </c>
      <c r="L105" s="24">
        <f t="shared" si="7"/>
        <v>791</v>
      </c>
    </row>
    <row r="106" spans="1:12" ht="21" customHeight="1">
      <c r="A106" s="40">
        <v>98</v>
      </c>
      <c r="B106" s="46"/>
      <c r="C106" s="27" t="s">
        <v>193</v>
      </c>
      <c r="D106" s="26" t="s">
        <v>194</v>
      </c>
      <c r="E106" s="22">
        <v>100</v>
      </c>
      <c r="F106" s="23">
        <v>118</v>
      </c>
      <c r="G106" s="22">
        <v>159</v>
      </c>
      <c r="H106" s="23">
        <v>132</v>
      </c>
      <c r="I106" s="22">
        <v>121</v>
      </c>
      <c r="J106" s="23">
        <v>129</v>
      </c>
      <c r="K106" s="47">
        <f>AVERAGE(E106:J106)</f>
        <v>126.5</v>
      </c>
      <c r="L106" s="22">
        <f t="shared" si="7"/>
        <v>759</v>
      </c>
    </row>
  </sheetData>
  <sheetProtection/>
  <mergeCells count="24">
    <mergeCell ref="A1:T1"/>
    <mergeCell ref="A2:T2"/>
    <mergeCell ref="T6:T8"/>
    <mergeCell ref="E6:E8"/>
    <mergeCell ref="F6:F8"/>
    <mergeCell ref="G6:G8"/>
    <mergeCell ref="H6:H8"/>
    <mergeCell ref="A3:T3"/>
    <mergeCell ref="A4:T4"/>
    <mergeCell ref="C6:C8"/>
    <mergeCell ref="B6:B8"/>
    <mergeCell ref="A6:A8"/>
    <mergeCell ref="Q6:Q8"/>
    <mergeCell ref="I6:I8"/>
    <mergeCell ref="L6:L8"/>
    <mergeCell ref="S6:S8"/>
    <mergeCell ref="O6:O8"/>
    <mergeCell ref="D6:D8"/>
    <mergeCell ref="J6:J8"/>
    <mergeCell ref="K6:K8"/>
    <mergeCell ref="M6:M8"/>
    <mergeCell ref="N6:N8"/>
    <mergeCell ref="P6:P8"/>
    <mergeCell ref="R6:R8"/>
  </mergeCells>
  <printOptions/>
  <pageMargins left="0.11811023622047245" right="0.1968503937007874" top="0.1968503937007874" bottom="0" header="0.1968503937007874" footer="0"/>
  <pageSetup horizontalDpi="300" verticalDpi="300" orientation="landscape" paperSize="9" scale="68" r:id="rId3"/>
  <rowBreaks count="1" manualBreakCount="1">
    <brk id="65" max="19" man="1"/>
  </rowBreaks>
  <legacyDrawing r:id="rId2"/>
  <oleObjects>
    <oleObject progId="Word.Document.8" shapeId="21257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U41"/>
  <sheetViews>
    <sheetView zoomScale="90" zoomScaleNormal="90" zoomScaleSheetLayoutView="75" workbookViewId="0" topLeftCell="A7">
      <selection activeCell="O27" sqref="O27"/>
    </sheetView>
  </sheetViews>
  <sheetFormatPr defaultColWidth="9.00390625" defaultRowHeight="12.75" outlineLevelCol="1"/>
  <cols>
    <col min="1" max="1" width="6.375" style="2" customWidth="1"/>
    <col min="2" max="2" width="5.75390625" style="2" customWidth="1"/>
    <col min="3" max="3" width="29.00390625" style="1" customWidth="1"/>
    <col min="4" max="4" width="24.125" style="1" customWidth="1"/>
    <col min="5" max="5" width="6.75390625" style="1" customWidth="1" outlineLevel="1"/>
    <col min="6" max="6" width="6.375" style="1" customWidth="1" outlineLevel="1"/>
    <col min="7" max="10" width="6.75390625" style="1" customWidth="1" outlineLevel="1"/>
    <col min="11" max="11" width="10.00390625" style="8" customWidth="1"/>
    <col min="12" max="12" width="7.625" style="8" customWidth="1"/>
    <col min="13" max="18" width="6.75390625" style="8" customWidth="1" outlineLevel="1"/>
    <col min="19" max="19" width="9.75390625" style="8" customWidth="1" outlineLevel="1"/>
    <col min="20" max="20" width="9.25390625" style="8" customWidth="1" outlineLevel="1"/>
    <col min="21" max="21" width="9.00390625" style="1" customWidth="1"/>
    <col min="22" max="16384" width="9.125" style="1" customWidth="1"/>
  </cols>
  <sheetData>
    <row r="2" spans="1:20" ht="24" customHeight="1">
      <c r="A2" s="134" t="s">
        <v>43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</row>
    <row r="3" spans="1:20" ht="22.5">
      <c r="A3" s="134" t="s">
        <v>44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</row>
    <row r="4" spans="1:20" ht="18">
      <c r="A4" s="135" t="s">
        <v>24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</row>
    <row r="5" spans="1:20" ht="18.75" thickBot="1">
      <c r="A5" s="135" t="s">
        <v>25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</row>
    <row r="6" spans="1:20" s="4" customFormat="1" ht="7.5" hidden="1" thickBot="1">
      <c r="A6" s="3"/>
      <c r="B6" s="3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s="5" customFormat="1" ht="25.5" customHeight="1">
      <c r="A7" s="131" t="s">
        <v>0</v>
      </c>
      <c r="B7" s="128" t="s">
        <v>30</v>
      </c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6</v>
      </c>
      <c r="I7" s="125" t="s">
        <v>7</v>
      </c>
      <c r="J7" s="125" t="s">
        <v>8</v>
      </c>
      <c r="K7" s="125" t="s">
        <v>20</v>
      </c>
      <c r="L7" s="125" t="s">
        <v>21</v>
      </c>
      <c r="M7" s="125" t="s">
        <v>9</v>
      </c>
      <c r="N7" s="125" t="s">
        <v>10</v>
      </c>
      <c r="O7" s="125" t="s">
        <v>11</v>
      </c>
      <c r="P7" s="125" t="s">
        <v>12</v>
      </c>
      <c r="Q7" s="125" t="s">
        <v>13</v>
      </c>
      <c r="R7" s="125" t="s">
        <v>14</v>
      </c>
      <c r="S7" s="125" t="s">
        <v>27</v>
      </c>
      <c r="T7" s="125" t="s">
        <v>28</v>
      </c>
    </row>
    <row r="8" spans="1:20" s="5" customFormat="1" ht="12.75" customHeight="1">
      <c r="A8" s="132"/>
      <c r="B8" s="129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</row>
    <row r="9" spans="1:21" s="5" customFormat="1" ht="13.5" thickBot="1">
      <c r="A9" s="133"/>
      <c r="B9" s="130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6" t="s">
        <v>29</v>
      </c>
    </row>
    <row r="10" spans="1:21" ht="21" customHeight="1" thickBot="1">
      <c r="A10" s="48">
        <v>1</v>
      </c>
      <c r="B10" s="41" t="s">
        <v>81</v>
      </c>
      <c r="C10" s="25" t="s">
        <v>109</v>
      </c>
      <c r="D10" s="26" t="s">
        <v>66</v>
      </c>
      <c r="E10" s="20">
        <v>164</v>
      </c>
      <c r="F10" s="21">
        <v>190</v>
      </c>
      <c r="G10" s="20">
        <v>205</v>
      </c>
      <c r="H10" s="21">
        <v>172</v>
      </c>
      <c r="I10" s="20">
        <v>258</v>
      </c>
      <c r="J10" s="21">
        <v>206</v>
      </c>
      <c r="K10" s="42">
        <f aca="true" t="shared" si="0" ref="K10:K25">AVERAGE(E10:J10)</f>
        <v>199.16666666666666</v>
      </c>
      <c r="L10" s="20">
        <f aca="true" t="shared" si="1" ref="L10:L25">SUM(E10:J10)</f>
        <v>1195</v>
      </c>
      <c r="M10" s="21">
        <v>235</v>
      </c>
      <c r="N10" s="20">
        <v>214</v>
      </c>
      <c r="O10" s="21">
        <v>221</v>
      </c>
      <c r="P10" s="20">
        <v>190</v>
      </c>
      <c r="Q10" s="21">
        <v>200</v>
      </c>
      <c r="R10" s="20">
        <v>187</v>
      </c>
      <c r="S10" s="36">
        <f aca="true" t="shared" si="2" ref="S10:S25">AVERAGE(E10:J10,M10:R10)</f>
        <v>203.5</v>
      </c>
      <c r="T10" s="20">
        <f aca="true" t="shared" si="3" ref="T10:T25">SUM(L10:R10)</f>
        <v>2442</v>
      </c>
      <c r="U10" s="18">
        <f>MAX(E10:J41,M10:R41)</f>
        <v>262</v>
      </c>
    </row>
    <row r="11" spans="1:20" ht="21" customHeight="1" thickBot="1">
      <c r="A11" s="49">
        <v>2</v>
      </c>
      <c r="B11" s="45" t="s">
        <v>104</v>
      </c>
      <c r="C11" s="27" t="s">
        <v>183</v>
      </c>
      <c r="D11" s="26" t="s">
        <v>149</v>
      </c>
      <c r="E11" s="22">
        <v>222</v>
      </c>
      <c r="F11" s="23">
        <v>182</v>
      </c>
      <c r="G11" s="22">
        <v>195</v>
      </c>
      <c r="H11" s="23">
        <v>180</v>
      </c>
      <c r="I11" s="22">
        <v>215</v>
      </c>
      <c r="J11" s="23">
        <v>189</v>
      </c>
      <c r="K11" s="42">
        <f t="shared" si="0"/>
        <v>197.16666666666666</v>
      </c>
      <c r="L11" s="24">
        <f t="shared" si="1"/>
        <v>1183</v>
      </c>
      <c r="M11" s="23">
        <v>168</v>
      </c>
      <c r="N11" s="22">
        <v>178</v>
      </c>
      <c r="O11" s="23">
        <v>234</v>
      </c>
      <c r="P11" s="22">
        <v>197</v>
      </c>
      <c r="Q11" s="23">
        <v>205</v>
      </c>
      <c r="R11" s="22">
        <v>203</v>
      </c>
      <c r="S11" s="36">
        <f t="shared" si="2"/>
        <v>197.33333333333334</v>
      </c>
      <c r="T11" s="20">
        <f t="shared" si="3"/>
        <v>2368</v>
      </c>
    </row>
    <row r="12" spans="1:20" ht="21" customHeight="1" thickBot="1">
      <c r="A12" s="49">
        <v>3</v>
      </c>
      <c r="B12" s="45" t="s">
        <v>104</v>
      </c>
      <c r="C12" s="27" t="s">
        <v>179</v>
      </c>
      <c r="D12" s="26" t="s">
        <v>117</v>
      </c>
      <c r="E12" s="22">
        <v>189</v>
      </c>
      <c r="F12" s="23">
        <v>179</v>
      </c>
      <c r="G12" s="22">
        <v>199</v>
      </c>
      <c r="H12" s="23">
        <v>259</v>
      </c>
      <c r="I12" s="22">
        <v>170</v>
      </c>
      <c r="J12" s="23">
        <v>159</v>
      </c>
      <c r="K12" s="42">
        <f t="shared" si="0"/>
        <v>192.5</v>
      </c>
      <c r="L12" s="24">
        <f t="shared" si="1"/>
        <v>1155</v>
      </c>
      <c r="M12" s="21">
        <v>199</v>
      </c>
      <c r="N12" s="24">
        <v>188</v>
      </c>
      <c r="O12" s="21">
        <v>203</v>
      </c>
      <c r="P12" s="24">
        <v>182</v>
      </c>
      <c r="Q12" s="21">
        <v>181</v>
      </c>
      <c r="R12" s="24">
        <v>238</v>
      </c>
      <c r="S12" s="36">
        <f t="shared" si="2"/>
        <v>195.5</v>
      </c>
      <c r="T12" s="20">
        <f t="shared" si="3"/>
        <v>2346</v>
      </c>
    </row>
    <row r="13" spans="1:20" ht="21" customHeight="1" thickBot="1">
      <c r="A13" s="48">
        <v>4</v>
      </c>
      <c r="B13" s="46" t="s">
        <v>81</v>
      </c>
      <c r="C13" s="27" t="s">
        <v>177</v>
      </c>
      <c r="D13" s="26" t="s">
        <v>149</v>
      </c>
      <c r="E13" s="22">
        <v>194</v>
      </c>
      <c r="F13" s="23">
        <v>200</v>
      </c>
      <c r="G13" s="22">
        <v>213</v>
      </c>
      <c r="H13" s="23">
        <v>182</v>
      </c>
      <c r="I13" s="22">
        <v>152</v>
      </c>
      <c r="J13" s="23">
        <v>175</v>
      </c>
      <c r="K13" s="42">
        <f t="shared" si="0"/>
        <v>186</v>
      </c>
      <c r="L13" s="24">
        <f t="shared" si="1"/>
        <v>1116</v>
      </c>
      <c r="M13" s="23">
        <v>187</v>
      </c>
      <c r="N13" s="22">
        <v>234</v>
      </c>
      <c r="O13" s="23">
        <v>213</v>
      </c>
      <c r="P13" s="22">
        <v>168</v>
      </c>
      <c r="Q13" s="23">
        <v>190</v>
      </c>
      <c r="R13" s="22">
        <v>224</v>
      </c>
      <c r="S13" s="36">
        <f t="shared" si="2"/>
        <v>194.33333333333334</v>
      </c>
      <c r="T13" s="20">
        <f t="shared" si="3"/>
        <v>2332</v>
      </c>
    </row>
    <row r="14" spans="1:20" ht="21" customHeight="1" thickBot="1">
      <c r="A14" s="49">
        <v>5</v>
      </c>
      <c r="B14" s="45" t="s">
        <v>104</v>
      </c>
      <c r="C14" s="27" t="s">
        <v>208</v>
      </c>
      <c r="D14" s="26" t="s">
        <v>117</v>
      </c>
      <c r="E14" s="22">
        <v>160</v>
      </c>
      <c r="F14" s="23">
        <v>184</v>
      </c>
      <c r="G14" s="22">
        <v>157</v>
      </c>
      <c r="H14" s="23">
        <v>193</v>
      </c>
      <c r="I14" s="22">
        <v>200</v>
      </c>
      <c r="J14" s="23">
        <v>152</v>
      </c>
      <c r="K14" s="42">
        <f t="shared" si="0"/>
        <v>174.33333333333334</v>
      </c>
      <c r="L14" s="24">
        <f t="shared" si="1"/>
        <v>1046</v>
      </c>
      <c r="M14" s="23">
        <v>200</v>
      </c>
      <c r="N14" s="22">
        <v>202</v>
      </c>
      <c r="O14" s="23">
        <v>239</v>
      </c>
      <c r="P14" s="22">
        <v>215</v>
      </c>
      <c r="Q14" s="23">
        <v>178</v>
      </c>
      <c r="R14" s="22">
        <v>170</v>
      </c>
      <c r="S14" s="36">
        <f t="shared" si="2"/>
        <v>187.5</v>
      </c>
      <c r="T14" s="20">
        <f t="shared" si="3"/>
        <v>2250</v>
      </c>
    </row>
    <row r="15" spans="1:20" ht="21" customHeight="1" thickBot="1">
      <c r="A15" s="49">
        <v>6</v>
      </c>
      <c r="B15" s="45" t="s">
        <v>81</v>
      </c>
      <c r="C15" s="27" t="s">
        <v>152</v>
      </c>
      <c r="D15" s="26" t="s">
        <v>63</v>
      </c>
      <c r="E15" s="22">
        <v>160</v>
      </c>
      <c r="F15" s="23">
        <v>180</v>
      </c>
      <c r="G15" s="22">
        <v>172</v>
      </c>
      <c r="H15" s="23">
        <v>168</v>
      </c>
      <c r="I15" s="22">
        <v>175</v>
      </c>
      <c r="J15" s="23">
        <v>181</v>
      </c>
      <c r="K15" s="42">
        <f t="shared" si="0"/>
        <v>172.66666666666666</v>
      </c>
      <c r="L15" s="24">
        <f t="shared" si="1"/>
        <v>1036</v>
      </c>
      <c r="M15" s="23">
        <v>166</v>
      </c>
      <c r="N15" s="22">
        <v>216</v>
      </c>
      <c r="O15" s="23">
        <v>208</v>
      </c>
      <c r="P15" s="22">
        <v>226</v>
      </c>
      <c r="Q15" s="23">
        <v>225</v>
      </c>
      <c r="R15" s="22">
        <v>150</v>
      </c>
      <c r="S15" s="36">
        <f t="shared" si="2"/>
        <v>185.58333333333334</v>
      </c>
      <c r="T15" s="20">
        <f t="shared" si="3"/>
        <v>2227</v>
      </c>
    </row>
    <row r="16" spans="1:20" ht="21" customHeight="1" thickBot="1">
      <c r="A16" s="49">
        <v>7</v>
      </c>
      <c r="B16" s="46"/>
      <c r="C16" s="27" t="s">
        <v>91</v>
      </c>
      <c r="D16" s="26" t="s">
        <v>66</v>
      </c>
      <c r="E16" s="22">
        <v>170</v>
      </c>
      <c r="F16" s="23">
        <v>246</v>
      </c>
      <c r="G16" s="22">
        <v>148</v>
      </c>
      <c r="H16" s="23">
        <v>174</v>
      </c>
      <c r="I16" s="22">
        <v>206</v>
      </c>
      <c r="J16" s="23">
        <v>201</v>
      </c>
      <c r="K16" s="42">
        <f t="shared" si="0"/>
        <v>190.83333333333334</v>
      </c>
      <c r="L16" s="24">
        <f t="shared" si="1"/>
        <v>1145</v>
      </c>
      <c r="M16" s="23">
        <v>170</v>
      </c>
      <c r="N16" s="22">
        <v>193</v>
      </c>
      <c r="O16" s="23">
        <v>178</v>
      </c>
      <c r="P16" s="22">
        <v>185</v>
      </c>
      <c r="Q16" s="23">
        <v>173</v>
      </c>
      <c r="R16" s="22">
        <v>182</v>
      </c>
      <c r="S16" s="36">
        <f t="shared" si="2"/>
        <v>185.5</v>
      </c>
      <c r="T16" s="20">
        <f t="shared" si="3"/>
        <v>2226</v>
      </c>
    </row>
    <row r="17" spans="1:20" ht="21" customHeight="1" thickBot="1">
      <c r="A17" s="48">
        <v>8</v>
      </c>
      <c r="B17" s="45"/>
      <c r="C17" s="27" t="s">
        <v>38</v>
      </c>
      <c r="D17" s="26" t="s">
        <v>64</v>
      </c>
      <c r="E17" s="22">
        <v>167</v>
      </c>
      <c r="F17" s="23">
        <v>193</v>
      </c>
      <c r="G17" s="22">
        <v>181</v>
      </c>
      <c r="H17" s="23">
        <v>183</v>
      </c>
      <c r="I17" s="22">
        <v>186</v>
      </c>
      <c r="J17" s="23">
        <v>177</v>
      </c>
      <c r="K17" s="42">
        <f t="shared" si="0"/>
        <v>181.16666666666666</v>
      </c>
      <c r="L17" s="24">
        <f t="shared" si="1"/>
        <v>1087</v>
      </c>
      <c r="M17" s="23">
        <v>262</v>
      </c>
      <c r="N17" s="22">
        <v>167</v>
      </c>
      <c r="O17" s="23">
        <v>202</v>
      </c>
      <c r="P17" s="22">
        <v>159</v>
      </c>
      <c r="Q17" s="23">
        <v>162</v>
      </c>
      <c r="R17" s="22">
        <v>180</v>
      </c>
      <c r="S17" s="36">
        <f t="shared" si="2"/>
        <v>184.91666666666666</v>
      </c>
      <c r="T17" s="20">
        <f t="shared" si="3"/>
        <v>2219</v>
      </c>
    </row>
    <row r="18" spans="1:20" ht="21" customHeight="1" thickBot="1">
      <c r="A18" s="44">
        <v>9</v>
      </c>
      <c r="B18" s="45"/>
      <c r="C18" s="27" t="s">
        <v>206</v>
      </c>
      <c r="D18" s="26" t="s">
        <v>117</v>
      </c>
      <c r="E18" s="22">
        <v>195</v>
      </c>
      <c r="F18" s="23">
        <v>170</v>
      </c>
      <c r="G18" s="22">
        <v>207</v>
      </c>
      <c r="H18" s="23">
        <v>178</v>
      </c>
      <c r="I18" s="22">
        <v>194</v>
      </c>
      <c r="J18" s="23">
        <v>137</v>
      </c>
      <c r="K18" s="42">
        <f t="shared" si="0"/>
        <v>180.16666666666666</v>
      </c>
      <c r="L18" s="24">
        <f t="shared" si="1"/>
        <v>1081</v>
      </c>
      <c r="M18" s="23">
        <v>198</v>
      </c>
      <c r="N18" s="22">
        <v>171</v>
      </c>
      <c r="O18" s="23">
        <v>196</v>
      </c>
      <c r="P18" s="22">
        <v>199</v>
      </c>
      <c r="Q18" s="23">
        <v>187</v>
      </c>
      <c r="R18" s="22">
        <v>180</v>
      </c>
      <c r="S18" s="36">
        <f t="shared" si="2"/>
        <v>184.33333333333334</v>
      </c>
      <c r="T18" s="20">
        <f t="shared" si="3"/>
        <v>2212</v>
      </c>
    </row>
    <row r="19" spans="1:20" ht="21" customHeight="1" thickBot="1">
      <c r="A19" s="44">
        <v>10</v>
      </c>
      <c r="B19" s="46"/>
      <c r="C19" s="28" t="s">
        <v>87</v>
      </c>
      <c r="D19" s="26" t="s">
        <v>66</v>
      </c>
      <c r="E19" s="22">
        <v>197</v>
      </c>
      <c r="F19" s="23">
        <v>200</v>
      </c>
      <c r="G19" s="22">
        <v>202</v>
      </c>
      <c r="H19" s="23">
        <v>159</v>
      </c>
      <c r="I19" s="22">
        <v>161</v>
      </c>
      <c r="J19" s="23">
        <v>191</v>
      </c>
      <c r="K19" s="42">
        <f t="shared" si="0"/>
        <v>185</v>
      </c>
      <c r="L19" s="24">
        <f t="shared" si="1"/>
        <v>1110</v>
      </c>
      <c r="M19" s="23">
        <v>214</v>
      </c>
      <c r="N19" s="22">
        <v>155</v>
      </c>
      <c r="O19" s="23">
        <v>196</v>
      </c>
      <c r="P19" s="22">
        <v>193</v>
      </c>
      <c r="Q19" s="23">
        <v>188</v>
      </c>
      <c r="R19" s="22">
        <v>152</v>
      </c>
      <c r="S19" s="36">
        <f t="shared" si="2"/>
        <v>184</v>
      </c>
      <c r="T19" s="20">
        <f t="shared" si="3"/>
        <v>2208</v>
      </c>
    </row>
    <row r="20" spans="1:20" ht="21" customHeight="1" thickBot="1">
      <c r="A20" s="40">
        <v>11</v>
      </c>
      <c r="B20" s="45" t="s">
        <v>81</v>
      </c>
      <c r="C20" s="27" t="s">
        <v>138</v>
      </c>
      <c r="D20" s="26" t="s">
        <v>115</v>
      </c>
      <c r="E20" s="22">
        <v>171</v>
      </c>
      <c r="F20" s="23">
        <v>167</v>
      </c>
      <c r="G20" s="22">
        <v>200</v>
      </c>
      <c r="H20" s="23">
        <v>144</v>
      </c>
      <c r="I20" s="22">
        <v>181</v>
      </c>
      <c r="J20" s="23">
        <v>189</v>
      </c>
      <c r="K20" s="42">
        <f t="shared" si="0"/>
        <v>175.33333333333334</v>
      </c>
      <c r="L20" s="24">
        <f t="shared" si="1"/>
        <v>1052</v>
      </c>
      <c r="M20" s="23">
        <v>176</v>
      </c>
      <c r="N20" s="22">
        <v>181</v>
      </c>
      <c r="O20" s="23">
        <v>193</v>
      </c>
      <c r="P20" s="22">
        <v>171</v>
      </c>
      <c r="Q20" s="23">
        <v>234</v>
      </c>
      <c r="R20" s="22">
        <v>195</v>
      </c>
      <c r="S20" s="36">
        <f t="shared" si="2"/>
        <v>183.5</v>
      </c>
      <c r="T20" s="20">
        <f t="shared" si="3"/>
        <v>2202</v>
      </c>
    </row>
    <row r="21" spans="1:20" ht="21" customHeight="1" thickBot="1">
      <c r="A21" s="44">
        <v>12</v>
      </c>
      <c r="B21" s="45"/>
      <c r="C21" s="27" t="s">
        <v>137</v>
      </c>
      <c r="D21" s="26" t="s">
        <v>115</v>
      </c>
      <c r="E21" s="22">
        <v>191</v>
      </c>
      <c r="F21" s="23">
        <v>181</v>
      </c>
      <c r="G21" s="22">
        <v>168</v>
      </c>
      <c r="H21" s="23">
        <v>187</v>
      </c>
      <c r="I21" s="22">
        <v>151</v>
      </c>
      <c r="J21" s="23">
        <v>168</v>
      </c>
      <c r="K21" s="42">
        <f t="shared" si="0"/>
        <v>174.33333333333334</v>
      </c>
      <c r="L21" s="24">
        <f t="shared" si="1"/>
        <v>1046</v>
      </c>
      <c r="M21" s="23">
        <v>154</v>
      </c>
      <c r="N21" s="22">
        <v>165</v>
      </c>
      <c r="O21" s="23">
        <v>186</v>
      </c>
      <c r="P21" s="22">
        <v>197</v>
      </c>
      <c r="Q21" s="23">
        <v>223</v>
      </c>
      <c r="R21" s="22">
        <v>168</v>
      </c>
      <c r="S21" s="36">
        <f t="shared" si="2"/>
        <v>178.25</v>
      </c>
      <c r="T21" s="20">
        <f t="shared" si="3"/>
        <v>2139</v>
      </c>
    </row>
    <row r="22" spans="1:20" ht="21" customHeight="1" thickBot="1">
      <c r="A22" s="44">
        <v>13</v>
      </c>
      <c r="B22" s="46" t="s">
        <v>81</v>
      </c>
      <c r="C22" s="27" t="s">
        <v>220</v>
      </c>
      <c r="D22" s="26" t="s">
        <v>117</v>
      </c>
      <c r="E22" s="22">
        <v>182</v>
      </c>
      <c r="F22" s="23">
        <v>169</v>
      </c>
      <c r="G22" s="22">
        <v>212</v>
      </c>
      <c r="H22" s="23">
        <v>185</v>
      </c>
      <c r="I22" s="22">
        <v>160</v>
      </c>
      <c r="J22" s="23">
        <v>158</v>
      </c>
      <c r="K22" s="42">
        <f t="shared" si="0"/>
        <v>177.66666666666666</v>
      </c>
      <c r="L22" s="24">
        <f t="shared" si="1"/>
        <v>1066</v>
      </c>
      <c r="M22" s="23">
        <v>180</v>
      </c>
      <c r="N22" s="22">
        <v>181</v>
      </c>
      <c r="O22" s="23">
        <v>163</v>
      </c>
      <c r="P22" s="22">
        <v>152</v>
      </c>
      <c r="Q22" s="23">
        <v>217</v>
      </c>
      <c r="R22" s="22">
        <v>176</v>
      </c>
      <c r="S22" s="36">
        <f t="shared" si="2"/>
        <v>177.91666666666666</v>
      </c>
      <c r="T22" s="20">
        <f t="shared" si="3"/>
        <v>2135</v>
      </c>
    </row>
    <row r="23" spans="1:20" ht="21" customHeight="1" thickBot="1">
      <c r="A23" s="40">
        <v>14</v>
      </c>
      <c r="B23" s="45"/>
      <c r="C23" s="27" t="s">
        <v>89</v>
      </c>
      <c r="D23" s="26" t="s">
        <v>66</v>
      </c>
      <c r="E23" s="22">
        <v>189</v>
      </c>
      <c r="F23" s="23">
        <v>160</v>
      </c>
      <c r="G23" s="22">
        <v>169</v>
      </c>
      <c r="H23" s="23">
        <v>171</v>
      </c>
      <c r="I23" s="22">
        <v>157</v>
      </c>
      <c r="J23" s="23">
        <v>164</v>
      </c>
      <c r="K23" s="42">
        <f t="shared" si="0"/>
        <v>168.33333333333334</v>
      </c>
      <c r="L23" s="24">
        <f t="shared" si="1"/>
        <v>1010</v>
      </c>
      <c r="M23" s="23">
        <v>177</v>
      </c>
      <c r="N23" s="22">
        <v>160</v>
      </c>
      <c r="O23" s="23">
        <v>191</v>
      </c>
      <c r="P23" s="22">
        <v>159</v>
      </c>
      <c r="Q23" s="23">
        <v>144</v>
      </c>
      <c r="R23" s="22">
        <v>206</v>
      </c>
      <c r="S23" s="36">
        <f t="shared" si="2"/>
        <v>170.58333333333334</v>
      </c>
      <c r="T23" s="20">
        <f t="shared" si="3"/>
        <v>2047</v>
      </c>
    </row>
    <row r="24" spans="1:20" ht="21" customHeight="1" thickBot="1">
      <c r="A24" s="44">
        <v>15</v>
      </c>
      <c r="B24" s="45"/>
      <c r="C24" s="27" t="s">
        <v>88</v>
      </c>
      <c r="D24" s="26" t="s">
        <v>117</v>
      </c>
      <c r="E24" s="22">
        <v>153</v>
      </c>
      <c r="F24" s="23">
        <v>156</v>
      </c>
      <c r="G24" s="22">
        <v>179</v>
      </c>
      <c r="H24" s="23">
        <v>185</v>
      </c>
      <c r="I24" s="22">
        <v>144</v>
      </c>
      <c r="J24" s="23">
        <v>210</v>
      </c>
      <c r="K24" s="42">
        <f t="shared" si="0"/>
        <v>171.16666666666666</v>
      </c>
      <c r="L24" s="24">
        <f t="shared" si="1"/>
        <v>1027</v>
      </c>
      <c r="M24" s="23">
        <v>147</v>
      </c>
      <c r="N24" s="22">
        <v>191</v>
      </c>
      <c r="O24" s="23">
        <v>126</v>
      </c>
      <c r="P24" s="22">
        <v>150</v>
      </c>
      <c r="Q24" s="23">
        <v>217</v>
      </c>
      <c r="R24" s="22">
        <v>179</v>
      </c>
      <c r="S24" s="36">
        <f t="shared" si="2"/>
        <v>169.75</v>
      </c>
      <c r="T24" s="20">
        <f t="shared" si="3"/>
        <v>2037</v>
      </c>
    </row>
    <row r="25" spans="1:20" ht="21" customHeight="1">
      <c r="A25" s="44">
        <v>16</v>
      </c>
      <c r="B25" s="45" t="s">
        <v>86</v>
      </c>
      <c r="C25" s="27" t="s">
        <v>136</v>
      </c>
      <c r="D25" s="26" t="s">
        <v>66</v>
      </c>
      <c r="E25" s="22">
        <v>160</v>
      </c>
      <c r="F25" s="23">
        <v>181</v>
      </c>
      <c r="G25" s="22">
        <v>169</v>
      </c>
      <c r="H25" s="23">
        <v>168</v>
      </c>
      <c r="I25" s="22">
        <v>158</v>
      </c>
      <c r="J25" s="22">
        <v>185</v>
      </c>
      <c r="K25" s="42">
        <f t="shared" si="0"/>
        <v>170.16666666666666</v>
      </c>
      <c r="L25" s="24">
        <f t="shared" si="1"/>
        <v>1021</v>
      </c>
      <c r="M25" s="23">
        <v>188</v>
      </c>
      <c r="N25" s="22">
        <v>183</v>
      </c>
      <c r="O25" s="23">
        <v>189</v>
      </c>
      <c r="P25" s="22">
        <v>140</v>
      </c>
      <c r="Q25" s="23">
        <v>142</v>
      </c>
      <c r="R25" s="22">
        <v>159</v>
      </c>
      <c r="S25" s="36">
        <f t="shared" si="2"/>
        <v>168.5</v>
      </c>
      <c r="T25" s="20">
        <f t="shared" si="3"/>
        <v>2022</v>
      </c>
    </row>
    <row r="26" spans="1:20" ht="21" customHeight="1">
      <c r="A26" s="40">
        <v>17</v>
      </c>
      <c r="B26" s="46"/>
      <c r="C26" s="27" t="s">
        <v>90</v>
      </c>
      <c r="D26" s="26" t="s">
        <v>66</v>
      </c>
      <c r="E26" s="22">
        <v>152</v>
      </c>
      <c r="F26" s="23">
        <v>169</v>
      </c>
      <c r="G26" s="22">
        <v>156</v>
      </c>
      <c r="H26" s="23">
        <v>211</v>
      </c>
      <c r="I26" s="22">
        <v>129</v>
      </c>
      <c r="J26" s="23">
        <v>181</v>
      </c>
      <c r="K26" s="42">
        <f aca="true" t="shared" si="4" ref="K26:K41">AVERAGE(E26:J26)</f>
        <v>166.33333333333334</v>
      </c>
      <c r="L26" s="24">
        <f aca="true" t="shared" si="5" ref="L26:L41">SUM(E26:J26)</f>
        <v>998</v>
      </c>
      <c r="M26" s="59"/>
      <c r="N26" s="59"/>
      <c r="O26" s="59"/>
      <c r="P26" s="59"/>
      <c r="Q26" s="59"/>
      <c r="R26" s="59"/>
      <c r="S26" s="84"/>
      <c r="T26" s="59"/>
    </row>
    <row r="27" spans="1:20" ht="21" customHeight="1">
      <c r="A27" s="44">
        <v>18</v>
      </c>
      <c r="B27" s="45"/>
      <c r="C27" s="27" t="s">
        <v>231</v>
      </c>
      <c r="D27" s="26" t="s">
        <v>117</v>
      </c>
      <c r="E27" s="22">
        <v>168</v>
      </c>
      <c r="F27" s="23">
        <v>160</v>
      </c>
      <c r="G27" s="22">
        <v>148</v>
      </c>
      <c r="H27" s="23">
        <v>154</v>
      </c>
      <c r="I27" s="22">
        <v>180</v>
      </c>
      <c r="J27" s="23">
        <v>166</v>
      </c>
      <c r="K27" s="42">
        <f t="shared" si="4"/>
        <v>162.66666666666666</v>
      </c>
      <c r="L27" s="24">
        <f t="shared" si="5"/>
        <v>976</v>
      </c>
      <c r="M27" s="59"/>
      <c r="N27" s="59"/>
      <c r="O27" s="59"/>
      <c r="P27" s="59"/>
      <c r="Q27" s="59"/>
      <c r="R27" s="59"/>
      <c r="S27" s="84"/>
      <c r="T27" s="59"/>
    </row>
    <row r="28" spans="1:20" ht="21" customHeight="1">
      <c r="A28" s="44">
        <v>19</v>
      </c>
      <c r="B28" s="45"/>
      <c r="C28" s="30" t="s">
        <v>122</v>
      </c>
      <c r="D28" s="26" t="s">
        <v>123</v>
      </c>
      <c r="E28" s="22">
        <v>173</v>
      </c>
      <c r="F28" s="23">
        <v>162</v>
      </c>
      <c r="G28" s="22">
        <v>183</v>
      </c>
      <c r="H28" s="23">
        <v>148</v>
      </c>
      <c r="I28" s="22">
        <v>152</v>
      </c>
      <c r="J28" s="23">
        <v>155</v>
      </c>
      <c r="K28" s="42">
        <f t="shared" si="4"/>
        <v>162.16666666666666</v>
      </c>
      <c r="L28" s="24">
        <f t="shared" si="5"/>
        <v>973</v>
      </c>
      <c r="M28" s="59"/>
      <c r="N28" s="59"/>
      <c r="O28" s="59"/>
      <c r="P28" s="59"/>
      <c r="Q28" s="59"/>
      <c r="R28" s="59"/>
      <c r="S28" s="84"/>
      <c r="T28" s="59"/>
    </row>
    <row r="29" spans="1:20" ht="21" customHeight="1">
      <c r="A29" s="40">
        <v>20</v>
      </c>
      <c r="B29" s="46"/>
      <c r="C29" s="27" t="s">
        <v>65</v>
      </c>
      <c r="D29" s="26" t="s">
        <v>66</v>
      </c>
      <c r="E29" s="22">
        <v>114</v>
      </c>
      <c r="F29" s="23">
        <v>167</v>
      </c>
      <c r="G29" s="22">
        <v>172</v>
      </c>
      <c r="H29" s="23">
        <v>163</v>
      </c>
      <c r="I29" s="22">
        <v>185</v>
      </c>
      <c r="J29" s="23">
        <v>163</v>
      </c>
      <c r="K29" s="42">
        <f t="shared" si="4"/>
        <v>160.66666666666666</v>
      </c>
      <c r="L29" s="24">
        <f t="shared" si="5"/>
        <v>964</v>
      </c>
      <c r="M29" s="59"/>
      <c r="N29" s="59"/>
      <c r="O29" s="59"/>
      <c r="P29" s="59"/>
      <c r="Q29" s="59"/>
      <c r="R29" s="59"/>
      <c r="S29" s="84"/>
      <c r="T29" s="59"/>
    </row>
    <row r="30" spans="1:20" ht="21" customHeight="1">
      <c r="A30" s="44">
        <v>21</v>
      </c>
      <c r="B30" s="45"/>
      <c r="C30" s="27" t="s">
        <v>172</v>
      </c>
      <c r="D30" s="26" t="s">
        <v>117</v>
      </c>
      <c r="E30" s="22">
        <v>154</v>
      </c>
      <c r="F30" s="23">
        <v>137</v>
      </c>
      <c r="G30" s="22">
        <v>163</v>
      </c>
      <c r="H30" s="23">
        <v>199</v>
      </c>
      <c r="I30" s="22">
        <v>174</v>
      </c>
      <c r="J30" s="23">
        <v>131</v>
      </c>
      <c r="K30" s="42">
        <f t="shared" si="4"/>
        <v>159.66666666666666</v>
      </c>
      <c r="L30" s="24">
        <f t="shared" si="5"/>
        <v>958</v>
      </c>
      <c r="M30" s="59"/>
      <c r="N30" s="59"/>
      <c r="O30" s="59"/>
      <c r="P30" s="59"/>
      <c r="Q30" s="59"/>
      <c r="R30" s="59"/>
      <c r="S30" s="84"/>
      <c r="T30" s="59"/>
    </row>
    <row r="31" spans="1:20" ht="21" customHeight="1">
      <c r="A31" s="44">
        <v>22</v>
      </c>
      <c r="B31" s="45"/>
      <c r="C31" s="27" t="s">
        <v>207</v>
      </c>
      <c r="D31" s="26" t="s">
        <v>117</v>
      </c>
      <c r="E31" s="22">
        <v>158</v>
      </c>
      <c r="F31" s="23">
        <v>126</v>
      </c>
      <c r="G31" s="22">
        <v>144</v>
      </c>
      <c r="H31" s="23">
        <v>213</v>
      </c>
      <c r="I31" s="22">
        <v>132</v>
      </c>
      <c r="J31" s="23">
        <v>174</v>
      </c>
      <c r="K31" s="42">
        <f t="shared" si="4"/>
        <v>157.83333333333334</v>
      </c>
      <c r="L31" s="24">
        <f t="shared" si="5"/>
        <v>947</v>
      </c>
      <c r="M31" s="59"/>
      <c r="N31" s="59"/>
      <c r="O31" s="59"/>
      <c r="P31" s="59"/>
      <c r="Q31" s="59"/>
      <c r="R31" s="59"/>
      <c r="S31" s="84"/>
      <c r="T31" s="59"/>
    </row>
    <row r="32" spans="1:20" ht="21" customHeight="1">
      <c r="A32" s="40">
        <v>23</v>
      </c>
      <c r="B32" s="46"/>
      <c r="C32" s="27" t="s">
        <v>73</v>
      </c>
      <c r="D32" s="26" t="s">
        <v>72</v>
      </c>
      <c r="E32" s="22">
        <v>128</v>
      </c>
      <c r="F32" s="23">
        <v>143</v>
      </c>
      <c r="G32" s="22">
        <v>152</v>
      </c>
      <c r="H32" s="23">
        <v>166</v>
      </c>
      <c r="I32" s="22">
        <v>154</v>
      </c>
      <c r="J32" s="23">
        <v>190</v>
      </c>
      <c r="K32" s="42">
        <f t="shared" si="4"/>
        <v>155.5</v>
      </c>
      <c r="L32" s="24">
        <f t="shared" si="5"/>
        <v>933</v>
      </c>
      <c r="M32" s="59"/>
      <c r="N32" s="59"/>
      <c r="O32" s="59"/>
      <c r="P32" s="59"/>
      <c r="Q32" s="59"/>
      <c r="R32" s="59"/>
      <c r="S32" s="84"/>
      <c r="T32" s="59"/>
    </row>
    <row r="33" spans="1:20" ht="21" customHeight="1">
      <c r="A33" s="44">
        <v>24</v>
      </c>
      <c r="B33" s="45"/>
      <c r="C33" s="27" t="s">
        <v>92</v>
      </c>
      <c r="D33" s="26" t="s">
        <v>66</v>
      </c>
      <c r="E33" s="22">
        <v>153</v>
      </c>
      <c r="F33" s="23">
        <v>120</v>
      </c>
      <c r="G33" s="22">
        <v>184</v>
      </c>
      <c r="H33" s="23">
        <v>120</v>
      </c>
      <c r="I33" s="22">
        <v>123</v>
      </c>
      <c r="J33" s="23">
        <v>231</v>
      </c>
      <c r="K33" s="42">
        <f t="shared" si="4"/>
        <v>155.16666666666666</v>
      </c>
      <c r="L33" s="24">
        <f t="shared" si="5"/>
        <v>931</v>
      </c>
      <c r="M33" s="59"/>
      <c r="N33" s="59"/>
      <c r="O33" s="59"/>
      <c r="P33" s="59"/>
      <c r="Q33" s="59"/>
      <c r="R33" s="59"/>
      <c r="S33" s="84"/>
      <c r="T33" s="59"/>
    </row>
    <row r="34" spans="1:20" ht="21" customHeight="1">
      <c r="A34" s="40">
        <v>25</v>
      </c>
      <c r="B34" s="45"/>
      <c r="C34" s="27" t="s">
        <v>151</v>
      </c>
      <c r="D34" s="26" t="s">
        <v>64</v>
      </c>
      <c r="E34" s="22">
        <v>135</v>
      </c>
      <c r="F34" s="23">
        <v>153</v>
      </c>
      <c r="G34" s="22">
        <v>122</v>
      </c>
      <c r="H34" s="23">
        <v>140</v>
      </c>
      <c r="I34" s="22">
        <v>176</v>
      </c>
      <c r="J34" s="23">
        <v>193</v>
      </c>
      <c r="K34" s="42">
        <f t="shared" si="4"/>
        <v>153.16666666666666</v>
      </c>
      <c r="L34" s="24">
        <f t="shared" si="5"/>
        <v>919</v>
      </c>
      <c r="M34" s="59"/>
      <c r="N34" s="59"/>
      <c r="O34" s="59"/>
      <c r="P34" s="59"/>
      <c r="Q34" s="59"/>
      <c r="R34" s="59"/>
      <c r="S34" s="84"/>
      <c r="T34" s="59"/>
    </row>
    <row r="35" spans="1:20" ht="21" customHeight="1">
      <c r="A35" s="44">
        <v>26</v>
      </c>
      <c r="B35" s="46"/>
      <c r="C35" s="27" t="s">
        <v>120</v>
      </c>
      <c r="D35" s="26" t="s">
        <v>63</v>
      </c>
      <c r="E35" s="22">
        <v>126</v>
      </c>
      <c r="F35" s="23">
        <v>145</v>
      </c>
      <c r="G35" s="22">
        <v>164</v>
      </c>
      <c r="H35" s="23">
        <v>167</v>
      </c>
      <c r="I35" s="22">
        <v>150</v>
      </c>
      <c r="J35" s="23">
        <v>158</v>
      </c>
      <c r="K35" s="42">
        <f t="shared" si="4"/>
        <v>151.66666666666666</v>
      </c>
      <c r="L35" s="24">
        <f t="shared" si="5"/>
        <v>910</v>
      </c>
      <c r="M35" s="59"/>
      <c r="N35" s="59"/>
      <c r="O35" s="59"/>
      <c r="P35" s="59"/>
      <c r="Q35" s="59"/>
      <c r="R35" s="59"/>
      <c r="S35" s="84"/>
      <c r="T35" s="59"/>
    </row>
    <row r="36" spans="1:20" ht="21" customHeight="1">
      <c r="A36" s="44">
        <v>27</v>
      </c>
      <c r="B36" s="45"/>
      <c r="C36" s="27" t="s">
        <v>88</v>
      </c>
      <c r="D36" s="26" t="s">
        <v>66</v>
      </c>
      <c r="E36" s="24">
        <v>138</v>
      </c>
      <c r="F36" s="21">
        <v>137</v>
      </c>
      <c r="G36" s="24">
        <v>141</v>
      </c>
      <c r="H36" s="21">
        <v>138</v>
      </c>
      <c r="I36" s="24">
        <v>175</v>
      </c>
      <c r="J36" s="21">
        <v>168</v>
      </c>
      <c r="K36" s="42">
        <f t="shared" si="4"/>
        <v>149.5</v>
      </c>
      <c r="L36" s="24">
        <f t="shared" si="5"/>
        <v>897</v>
      </c>
      <c r="M36" s="59"/>
      <c r="N36" s="59"/>
      <c r="O36" s="59"/>
      <c r="P36" s="59"/>
      <c r="Q36" s="59"/>
      <c r="R36" s="59"/>
      <c r="S36" s="84"/>
      <c r="T36" s="59"/>
    </row>
    <row r="37" spans="1:20" ht="21" customHeight="1">
      <c r="A37" s="40">
        <v>28</v>
      </c>
      <c r="B37" s="45"/>
      <c r="C37" s="27" t="s">
        <v>74</v>
      </c>
      <c r="D37" s="26" t="s">
        <v>66</v>
      </c>
      <c r="E37" s="22">
        <v>136</v>
      </c>
      <c r="F37" s="23">
        <v>136</v>
      </c>
      <c r="G37" s="22">
        <v>158</v>
      </c>
      <c r="H37" s="23">
        <v>129</v>
      </c>
      <c r="I37" s="22">
        <v>142</v>
      </c>
      <c r="J37" s="23">
        <v>170</v>
      </c>
      <c r="K37" s="42">
        <f t="shared" si="4"/>
        <v>145.16666666666666</v>
      </c>
      <c r="L37" s="24">
        <f t="shared" si="5"/>
        <v>871</v>
      </c>
      <c r="M37" s="59"/>
      <c r="N37" s="59"/>
      <c r="O37" s="59"/>
      <c r="P37" s="59"/>
      <c r="Q37" s="59"/>
      <c r="R37" s="59"/>
      <c r="S37" s="84"/>
      <c r="T37" s="59"/>
    </row>
    <row r="38" spans="1:20" ht="21" customHeight="1">
      <c r="A38" s="44">
        <v>29</v>
      </c>
      <c r="B38" s="46"/>
      <c r="C38" s="27" t="s">
        <v>121</v>
      </c>
      <c r="D38" s="26" t="s">
        <v>119</v>
      </c>
      <c r="E38" s="22">
        <v>130</v>
      </c>
      <c r="F38" s="23">
        <v>123</v>
      </c>
      <c r="G38" s="22">
        <v>159</v>
      </c>
      <c r="H38" s="23">
        <v>123</v>
      </c>
      <c r="I38" s="22">
        <v>174</v>
      </c>
      <c r="J38" s="23">
        <v>152</v>
      </c>
      <c r="K38" s="42">
        <f t="shared" si="4"/>
        <v>143.5</v>
      </c>
      <c r="L38" s="24">
        <f t="shared" si="5"/>
        <v>861</v>
      </c>
      <c r="M38" s="59"/>
      <c r="N38" s="59"/>
      <c r="O38" s="59"/>
      <c r="P38" s="59"/>
      <c r="Q38" s="59"/>
      <c r="R38" s="59"/>
      <c r="S38" s="84"/>
      <c r="T38" s="59"/>
    </row>
    <row r="39" spans="1:20" ht="21" customHeight="1">
      <c r="A39" s="44">
        <v>30</v>
      </c>
      <c r="B39" s="45"/>
      <c r="C39" s="27" t="s">
        <v>168</v>
      </c>
      <c r="D39" s="26" t="s">
        <v>64</v>
      </c>
      <c r="E39" s="22">
        <v>140</v>
      </c>
      <c r="F39" s="23">
        <v>139</v>
      </c>
      <c r="G39" s="22">
        <v>130</v>
      </c>
      <c r="H39" s="23">
        <v>123</v>
      </c>
      <c r="I39" s="22">
        <v>116</v>
      </c>
      <c r="J39" s="23">
        <v>139</v>
      </c>
      <c r="K39" s="42">
        <f t="shared" si="4"/>
        <v>131.16666666666666</v>
      </c>
      <c r="L39" s="24">
        <f t="shared" si="5"/>
        <v>787</v>
      </c>
      <c r="M39" s="59"/>
      <c r="N39" s="59"/>
      <c r="O39" s="59"/>
      <c r="P39" s="59"/>
      <c r="Q39" s="59"/>
      <c r="R39" s="59"/>
      <c r="S39" s="84"/>
      <c r="T39" s="59"/>
    </row>
    <row r="40" spans="1:20" ht="21" customHeight="1">
      <c r="A40" s="40">
        <v>31</v>
      </c>
      <c r="B40" s="45"/>
      <c r="C40" s="27" t="s">
        <v>169</v>
      </c>
      <c r="D40" s="26" t="s">
        <v>119</v>
      </c>
      <c r="E40" s="22">
        <v>99</v>
      </c>
      <c r="F40" s="23">
        <v>115</v>
      </c>
      <c r="G40" s="22">
        <v>136</v>
      </c>
      <c r="H40" s="23">
        <v>143</v>
      </c>
      <c r="I40" s="22">
        <v>150</v>
      </c>
      <c r="J40" s="23">
        <v>118</v>
      </c>
      <c r="K40" s="42">
        <f t="shared" si="4"/>
        <v>126.83333333333333</v>
      </c>
      <c r="L40" s="24">
        <f t="shared" si="5"/>
        <v>761</v>
      </c>
      <c r="M40" s="59"/>
      <c r="N40" s="59"/>
      <c r="O40" s="59"/>
      <c r="P40" s="59"/>
      <c r="Q40" s="59"/>
      <c r="R40" s="59"/>
      <c r="S40" s="84"/>
      <c r="T40" s="59"/>
    </row>
    <row r="41" spans="1:20" ht="21" customHeight="1">
      <c r="A41" s="44">
        <v>32</v>
      </c>
      <c r="B41" s="46"/>
      <c r="C41" s="27" t="s">
        <v>150</v>
      </c>
      <c r="D41" s="26" t="s">
        <v>64</v>
      </c>
      <c r="E41" s="22">
        <v>100</v>
      </c>
      <c r="F41" s="23">
        <v>117</v>
      </c>
      <c r="G41" s="22">
        <v>144</v>
      </c>
      <c r="H41" s="23">
        <v>99</v>
      </c>
      <c r="I41" s="22">
        <v>114</v>
      </c>
      <c r="J41" s="23">
        <v>133</v>
      </c>
      <c r="K41" s="47">
        <f t="shared" si="4"/>
        <v>117.83333333333333</v>
      </c>
      <c r="L41" s="22">
        <f t="shared" si="5"/>
        <v>707</v>
      </c>
      <c r="M41" s="59"/>
      <c r="N41" s="59"/>
      <c r="O41" s="59"/>
      <c r="P41" s="59"/>
      <c r="Q41" s="59"/>
      <c r="R41" s="59"/>
      <c r="S41" s="84"/>
      <c r="T41" s="59"/>
    </row>
  </sheetData>
  <sheetProtection/>
  <mergeCells count="24">
    <mergeCell ref="S7:S9"/>
    <mergeCell ref="O7:O9"/>
    <mergeCell ref="D7:D9"/>
    <mergeCell ref="J7:J9"/>
    <mergeCell ref="K7:K9"/>
    <mergeCell ref="M7:M9"/>
    <mergeCell ref="N7:N9"/>
    <mergeCell ref="P7:P9"/>
    <mergeCell ref="R7:R9"/>
    <mergeCell ref="B7:B9"/>
    <mergeCell ref="A7:A9"/>
    <mergeCell ref="Q7:Q9"/>
    <mergeCell ref="I7:I9"/>
    <mergeCell ref="L7:L9"/>
    <mergeCell ref="A2:T2"/>
    <mergeCell ref="A3:T3"/>
    <mergeCell ref="T7:T9"/>
    <mergeCell ref="E7:E9"/>
    <mergeCell ref="F7:F9"/>
    <mergeCell ref="G7:G9"/>
    <mergeCell ref="H7:H9"/>
    <mergeCell ref="A4:T4"/>
    <mergeCell ref="A5:T5"/>
    <mergeCell ref="C7:C9"/>
  </mergeCells>
  <printOptions/>
  <pageMargins left="0.11811023622047245" right="0.1968503937007874" top="0.1968503937007874" bottom="0" header="0.1968503937007874" footer="0"/>
  <pageSetup horizontalDpi="300" verticalDpi="300" orientation="landscape" paperSize="9" scale="72" r:id="rId3"/>
  <legacyDrawing r:id="rId2"/>
  <oleObjects>
    <oleObject progId="Word.Document.8" shapeId="266105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2:S107"/>
  <sheetViews>
    <sheetView zoomScale="90" zoomScaleNormal="90" zoomScaleSheetLayoutView="75" workbookViewId="0" topLeftCell="A7">
      <selection activeCell="O18" sqref="O18"/>
    </sheetView>
  </sheetViews>
  <sheetFormatPr defaultColWidth="9.00390625" defaultRowHeight="12.75" outlineLevelCol="1"/>
  <cols>
    <col min="1" max="1" width="6.375" style="2" customWidth="1"/>
    <col min="2" max="2" width="5.75390625" style="2" customWidth="1"/>
    <col min="3" max="3" width="29.00390625" style="1" customWidth="1"/>
    <col min="4" max="4" width="24.125" style="1" customWidth="1"/>
    <col min="5" max="5" width="6.75390625" style="1" customWidth="1" outlineLevel="1"/>
    <col min="6" max="6" width="6.375" style="1" customWidth="1" outlineLevel="1"/>
    <col min="7" max="10" width="6.75390625" style="1" customWidth="1" outlineLevel="1"/>
    <col min="11" max="11" width="10.00390625" style="8" customWidth="1"/>
    <col min="12" max="12" width="7.625" style="8" customWidth="1"/>
    <col min="13" max="13" width="9.00390625" style="1" customWidth="1"/>
    <col min="14" max="14" width="2.375" style="1" customWidth="1"/>
    <col min="15" max="16384" width="9.125" style="1" customWidth="1"/>
  </cols>
  <sheetData>
    <row r="2" spans="1:12" ht="24" customHeight="1">
      <c r="A2" s="134" t="s">
        <v>46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:12" ht="22.5">
      <c r="A3" s="134" t="s">
        <v>236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</row>
    <row r="4" spans="1:12" ht="18">
      <c r="A4" s="135" t="s">
        <v>24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</row>
    <row r="5" spans="1:12" ht="18.75" thickBot="1">
      <c r="A5" s="135" t="s">
        <v>26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</row>
    <row r="6" spans="1:12" s="4" customFormat="1" ht="7.5" hidden="1" thickBot="1">
      <c r="A6" s="3"/>
      <c r="B6" s="3"/>
      <c r="K6" s="9"/>
      <c r="L6" s="9"/>
    </row>
    <row r="7" spans="1:19" s="5" customFormat="1" ht="25.5" customHeight="1">
      <c r="A7" s="131" t="s">
        <v>0</v>
      </c>
      <c r="B7" s="128" t="s">
        <v>30</v>
      </c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6</v>
      </c>
      <c r="I7" s="125" t="s">
        <v>7</v>
      </c>
      <c r="J7" s="125" t="s">
        <v>8</v>
      </c>
      <c r="K7" s="125" t="s">
        <v>20</v>
      </c>
      <c r="L7" s="125" t="s">
        <v>21</v>
      </c>
      <c r="O7" s="137" t="s">
        <v>237</v>
      </c>
      <c r="P7" s="137"/>
      <c r="Q7" s="137"/>
      <c r="R7" s="137"/>
      <c r="S7" s="137"/>
    </row>
    <row r="8" spans="1:12" s="5" customFormat="1" ht="12.75" customHeight="1">
      <c r="A8" s="132"/>
      <c r="B8" s="129"/>
      <c r="C8" s="126"/>
      <c r="D8" s="126"/>
      <c r="E8" s="126"/>
      <c r="F8" s="126"/>
      <c r="G8" s="126"/>
      <c r="H8" s="126"/>
      <c r="I8" s="126"/>
      <c r="J8" s="126"/>
      <c r="K8" s="126"/>
      <c r="L8" s="126"/>
    </row>
    <row r="9" spans="1:14" s="5" customFormat="1" ht="13.5" thickBot="1">
      <c r="A9" s="133"/>
      <c r="B9" s="130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6" t="s">
        <v>29</v>
      </c>
      <c r="N9" s="16"/>
    </row>
    <row r="10" spans="1:19" ht="21" customHeight="1">
      <c r="A10" s="48">
        <v>1</v>
      </c>
      <c r="B10" s="41" t="s">
        <v>81</v>
      </c>
      <c r="C10" s="25" t="s">
        <v>102</v>
      </c>
      <c r="D10" s="26" t="s">
        <v>66</v>
      </c>
      <c r="E10" s="20">
        <v>242</v>
      </c>
      <c r="F10" s="21">
        <v>193</v>
      </c>
      <c r="G10" s="20">
        <v>209</v>
      </c>
      <c r="H10" s="21">
        <v>215</v>
      </c>
      <c r="I10" s="20">
        <v>213</v>
      </c>
      <c r="J10" s="21">
        <v>203</v>
      </c>
      <c r="K10" s="42">
        <f aca="true" t="shared" si="0" ref="K10:K41">AVERAGE(E10:J10)</f>
        <v>212.5</v>
      </c>
      <c r="L10" s="43">
        <f aca="true" t="shared" si="1" ref="L10:L41">SUM(E10:J10)</f>
        <v>1275</v>
      </c>
      <c r="M10" s="18">
        <f>MAX(E10:J70)</f>
        <v>266</v>
      </c>
      <c r="N10" s="110">
        <v>1</v>
      </c>
      <c r="O10" s="136" t="s">
        <v>102</v>
      </c>
      <c r="P10" s="136"/>
      <c r="Q10" s="136"/>
      <c r="R10" s="136"/>
      <c r="S10" s="32">
        <v>202</v>
      </c>
    </row>
    <row r="11" spans="1:19" ht="21" customHeight="1">
      <c r="A11" s="49">
        <v>2</v>
      </c>
      <c r="B11" s="45" t="s">
        <v>81</v>
      </c>
      <c r="C11" s="27" t="s">
        <v>106</v>
      </c>
      <c r="D11" s="26" t="s">
        <v>66</v>
      </c>
      <c r="E11" s="22">
        <v>197</v>
      </c>
      <c r="F11" s="23">
        <v>202</v>
      </c>
      <c r="G11" s="22">
        <v>183</v>
      </c>
      <c r="H11" s="23">
        <v>207</v>
      </c>
      <c r="I11" s="22">
        <v>225</v>
      </c>
      <c r="J11" s="23">
        <v>235</v>
      </c>
      <c r="K11" s="42">
        <f t="shared" si="0"/>
        <v>208.16666666666666</v>
      </c>
      <c r="L11" s="43">
        <f t="shared" si="1"/>
        <v>1249</v>
      </c>
      <c r="N11" s="111">
        <v>2</v>
      </c>
      <c r="O11" s="136" t="s">
        <v>106</v>
      </c>
      <c r="P11" s="136"/>
      <c r="Q11" s="136"/>
      <c r="R11" s="136"/>
      <c r="S11" s="32">
        <v>199</v>
      </c>
    </row>
    <row r="12" spans="1:19" ht="21" customHeight="1">
      <c r="A12" s="49">
        <v>3</v>
      </c>
      <c r="B12" s="45" t="s">
        <v>174</v>
      </c>
      <c r="C12" s="27" t="s">
        <v>175</v>
      </c>
      <c r="D12" s="26" t="s">
        <v>117</v>
      </c>
      <c r="E12" s="22">
        <v>196</v>
      </c>
      <c r="F12" s="23">
        <v>247</v>
      </c>
      <c r="G12" s="22">
        <v>194</v>
      </c>
      <c r="H12" s="23">
        <v>171</v>
      </c>
      <c r="I12" s="22">
        <v>201</v>
      </c>
      <c r="J12" s="23">
        <v>223</v>
      </c>
      <c r="K12" s="42">
        <f t="shared" si="0"/>
        <v>205.33333333333334</v>
      </c>
      <c r="L12" s="43">
        <f t="shared" si="1"/>
        <v>1232</v>
      </c>
      <c r="N12" s="111">
        <v>3</v>
      </c>
      <c r="O12" s="136" t="s">
        <v>175</v>
      </c>
      <c r="P12" s="136"/>
      <c r="Q12" s="136"/>
      <c r="R12" s="136"/>
      <c r="S12" s="32">
        <v>190</v>
      </c>
    </row>
    <row r="13" spans="1:19" ht="21" customHeight="1">
      <c r="A13" s="48">
        <v>4</v>
      </c>
      <c r="B13" s="46" t="s">
        <v>104</v>
      </c>
      <c r="C13" s="27" t="s">
        <v>116</v>
      </c>
      <c r="D13" s="26" t="s">
        <v>117</v>
      </c>
      <c r="E13" s="22">
        <v>172</v>
      </c>
      <c r="F13" s="23">
        <v>162</v>
      </c>
      <c r="G13" s="22">
        <v>266</v>
      </c>
      <c r="H13" s="23">
        <v>221</v>
      </c>
      <c r="I13" s="22">
        <v>222</v>
      </c>
      <c r="J13" s="23">
        <v>171</v>
      </c>
      <c r="K13" s="42">
        <f t="shared" si="0"/>
        <v>202.33333333333334</v>
      </c>
      <c r="L13" s="43">
        <f t="shared" si="1"/>
        <v>1214</v>
      </c>
      <c r="N13" s="32">
        <v>4</v>
      </c>
      <c r="O13" s="136" t="s">
        <v>116</v>
      </c>
      <c r="P13" s="136"/>
      <c r="Q13" s="136"/>
      <c r="R13" s="136"/>
      <c r="S13" s="32">
        <v>178</v>
      </c>
    </row>
    <row r="14" spans="1:12" ht="21" customHeight="1">
      <c r="A14" s="44">
        <v>5</v>
      </c>
      <c r="B14" s="45"/>
      <c r="C14" s="27" t="s">
        <v>83</v>
      </c>
      <c r="D14" s="26" t="s">
        <v>63</v>
      </c>
      <c r="E14" s="22">
        <v>211</v>
      </c>
      <c r="F14" s="23">
        <v>199</v>
      </c>
      <c r="G14" s="22">
        <v>201</v>
      </c>
      <c r="H14" s="23">
        <v>205</v>
      </c>
      <c r="I14" s="22">
        <v>207</v>
      </c>
      <c r="J14" s="23">
        <v>184</v>
      </c>
      <c r="K14" s="42">
        <f t="shared" si="0"/>
        <v>201.16666666666666</v>
      </c>
      <c r="L14" s="43">
        <f t="shared" si="1"/>
        <v>1207</v>
      </c>
    </row>
    <row r="15" spans="1:12" ht="21" customHeight="1">
      <c r="A15" s="44">
        <v>6</v>
      </c>
      <c r="B15" s="45" t="s">
        <v>86</v>
      </c>
      <c r="C15" s="27" t="s">
        <v>127</v>
      </c>
      <c r="D15" s="26" t="s">
        <v>115</v>
      </c>
      <c r="E15" s="22">
        <v>200</v>
      </c>
      <c r="F15" s="23">
        <v>192</v>
      </c>
      <c r="G15" s="22">
        <v>196</v>
      </c>
      <c r="H15" s="23">
        <v>186</v>
      </c>
      <c r="I15" s="22">
        <v>218</v>
      </c>
      <c r="J15" s="23">
        <v>211</v>
      </c>
      <c r="K15" s="42">
        <f t="shared" si="0"/>
        <v>200.5</v>
      </c>
      <c r="L15" s="43">
        <f t="shared" si="1"/>
        <v>1203</v>
      </c>
    </row>
    <row r="16" spans="1:12" ht="21" customHeight="1">
      <c r="A16" s="44">
        <v>7</v>
      </c>
      <c r="B16" s="46" t="s">
        <v>104</v>
      </c>
      <c r="C16" s="27" t="s">
        <v>171</v>
      </c>
      <c r="D16" s="26" t="s">
        <v>117</v>
      </c>
      <c r="E16" s="22">
        <v>223</v>
      </c>
      <c r="F16" s="23">
        <v>206</v>
      </c>
      <c r="G16" s="22">
        <v>194</v>
      </c>
      <c r="H16" s="23">
        <v>203</v>
      </c>
      <c r="I16" s="22">
        <v>178</v>
      </c>
      <c r="J16" s="23">
        <v>190</v>
      </c>
      <c r="K16" s="42">
        <f t="shared" si="0"/>
        <v>199</v>
      </c>
      <c r="L16" s="43">
        <f t="shared" si="1"/>
        <v>1194</v>
      </c>
    </row>
    <row r="17" spans="1:12" ht="21" customHeight="1">
      <c r="A17" s="40">
        <v>8</v>
      </c>
      <c r="B17" s="45"/>
      <c r="C17" s="27" t="s">
        <v>199</v>
      </c>
      <c r="D17" s="26" t="s">
        <v>117</v>
      </c>
      <c r="E17" s="22">
        <v>246</v>
      </c>
      <c r="F17" s="23">
        <v>189</v>
      </c>
      <c r="G17" s="22">
        <v>189</v>
      </c>
      <c r="H17" s="23">
        <v>188</v>
      </c>
      <c r="I17" s="22">
        <v>213</v>
      </c>
      <c r="J17" s="23">
        <v>168</v>
      </c>
      <c r="K17" s="42">
        <f t="shared" si="0"/>
        <v>198.83333333333334</v>
      </c>
      <c r="L17" s="43">
        <f t="shared" si="1"/>
        <v>1193</v>
      </c>
    </row>
    <row r="18" spans="1:12" ht="21" customHeight="1">
      <c r="A18" s="44">
        <v>9</v>
      </c>
      <c r="B18" s="45"/>
      <c r="C18" s="27" t="s">
        <v>229</v>
      </c>
      <c r="D18" s="26" t="s">
        <v>149</v>
      </c>
      <c r="E18" s="22">
        <v>213</v>
      </c>
      <c r="F18" s="23">
        <v>190</v>
      </c>
      <c r="G18" s="22">
        <v>175</v>
      </c>
      <c r="H18" s="23">
        <v>192</v>
      </c>
      <c r="I18" s="22">
        <v>204</v>
      </c>
      <c r="J18" s="23">
        <v>203</v>
      </c>
      <c r="K18" s="42">
        <f t="shared" si="0"/>
        <v>196.16666666666666</v>
      </c>
      <c r="L18" s="43">
        <f t="shared" si="1"/>
        <v>1177</v>
      </c>
    </row>
    <row r="19" spans="1:12" ht="21" customHeight="1">
      <c r="A19" s="44">
        <v>10</v>
      </c>
      <c r="B19" s="46" t="s">
        <v>104</v>
      </c>
      <c r="C19" s="28" t="s">
        <v>205</v>
      </c>
      <c r="D19" s="26" t="s">
        <v>117</v>
      </c>
      <c r="E19" s="22">
        <v>172</v>
      </c>
      <c r="F19" s="23">
        <v>203</v>
      </c>
      <c r="G19" s="22">
        <v>174</v>
      </c>
      <c r="H19" s="23">
        <v>221</v>
      </c>
      <c r="I19" s="22">
        <v>179</v>
      </c>
      <c r="J19" s="23">
        <v>226</v>
      </c>
      <c r="K19" s="42">
        <f t="shared" si="0"/>
        <v>195.83333333333334</v>
      </c>
      <c r="L19" s="43">
        <f t="shared" si="1"/>
        <v>1175</v>
      </c>
    </row>
    <row r="20" spans="1:12" ht="21" customHeight="1">
      <c r="A20" s="40">
        <v>11</v>
      </c>
      <c r="B20" s="45"/>
      <c r="C20" s="27" t="s">
        <v>182</v>
      </c>
      <c r="D20" s="26" t="s">
        <v>117</v>
      </c>
      <c r="E20" s="22">
        <v>191</v>
      </c>
      <c r="F20" s="23">
        <v>205</v>
      </c>
      <c r="G20" s="22">
        <v>253</v>
      </c>
      <c r="H20" s="23">
        <v>175</v>
      </c>
      <c r="I20" s="22">
        <v>138</v>
      </c>
      <c r="J20" s="23">
        <v>213</v>
      </c>
      <c r="K20" s="42">
        <f t="shared" si="0"/>
        <v>195.83333333333334</v>
      </c>
      <c r="L20" s="43">
        <f t="shared" si="1"/>
        <v>1175</v>
      </c>
    </row>
    <row r="21" spans="1:12" ht="21" customHeight="1">
      <c r="A21" s="44">
        <v>12</v>
      </c>
      <c r="B21" s="45" t="s">
        <v>86</v>
      </c>
      <c r="C21" s="27" t="s">
        <v>33</v>
      </c>
      <c r="D21" s="26" t="s">
        <v>61</v>
      </c>
      <c r="E21" s="22">
        <v>193</v>
      </c>
      <c r="F21" s="23">
        <v>200</v>
      </c>
      <c r="G21" s="22">
        <v>195</v>
      </c>
      <c r="H21" s="23">
        <v>200</v>
      </c>
      <c r="I21" s="22">
        <v>198</v>
      </c>
      <c r="J21" s="23">
        <v>187</v>
      </c>
      <c r="K21" s="42">
        <f t="shared" si="0"/>
        <v>195.5</v>
      </c>
      <c r="L21" s="43">
        <f t="shared" si="1"/>
        <v>1173</v>
      </c>
    </row>
    <row r="22" spans="1:12" ht="21" customHeight="1">
      <c r="A22" s="44">
        <v>13</v>
      </c>
      <c r="B22" s="46" t="s">
        <v>81</v>
      </c>
      <c r="C22" s="27" t="s">
        <v>196</v>
      </c>
      <c r="D22" s="26" t="s">
        <v>197</v>
      </c>
      <c r="E22" s="22">
        <v>195</v>
      </c>
      <c r="F22" s="23">
        <v>212</v>
      </c>
      <c r="G22" s="22">
        <v>184</v>
      </c>
      <c r="H22" s="23">
        <v>209</v>
      </c>
      <c r="I22" s="22">
        <v>226</v>
      </c>
      <c r="J22" s="23">
        <v>146</v>
      </c>
      <c r="K22" s="42">
        <f t="shared" si="0"/>
        <v>195.33333333333334</v>
      </c>
      <c r="L22" s="43">
        <f t="shared" si="1"/>
        <v>1172</v>
      </c>
    </row>
    <row r="23" spans="1:12" ht="21" customHeight="1">
      <c r="A23" s="40">
        <v>14</v>
      </c>
      <c r="B23" s="45"/>
      <c r="C23" s="30" t="s">
        <v>125</v>
      </c>
      <c r="D23" s="26" t="s">
        <v>115</v>
      </c>
      <c r="E23" s="22">
        <v>184</v>
      </c>
      <c r="F23" s="23">
        <v>171</v>
      </c>
      <c r="G23" s="22">
        <v>217</v>
      </c>
      <c r="H23" s="23">
        <v>173</v>
      </c>
      <c r="I23" s="22">
        <v>246</v>
      </c>
      <c r="J23" s="23">
        <v>180</v>
      </c>
      <c r="K23" s="42">
        <f t="shared" si="0"/>
        <v>195.16666666666666</v>
      </c>
      <c r="L23" s="43">
        <f t="shared" si="1"/>
        <v>1171</v>
      </c>
    </row>
    <row r="24" spans="1:12" ht="21" customHeight="1">
      <c r="A24" s="44">
        <v>15</v>
      </c>
      <c r="B24" s="45"/>
      <c r="C24" s="27" t="s">
        <v>113</v>
      </c>
      <c r="D24" s="26" t="s">
        <v>66</v>
      </c>
      <c r="E24" s="22">
        <v>177</v>
      </c>
      <c r="F24" s="23">
        <v>245</v>
      </c>
      <c r="G24" s="22">
        <v>205</v>
      </c>
      <c r="H24" s="23">
        <v>164</v>
      </c>
      <c r="I24" s="22">
        <v>197</v>
      </c>
      <c r="J24" s="23">
        <v>182</v>
      </c>
      <c r="K24" s="42">
        <f t="shared" si="0"/>
        <v>195</v>
      </c>
      <c r="L24" s="43">
        <f t="shared" si="1"/>
        <v>1170</v>
      </c>
    </row>
    <row r="25" spans="1:12" ht="21" customHeight="1">
      <c r="A25" s="44">
        <v>16</v>
      </c>
      <c r="B25" s="45" t="s">
        <v>104</v>
      </c>
      <c r="C25" s="27" t="s">
        <v>218</v>
      </c>
      <c r="D25" s="26" t="s">
        <v>244</v>
      </c>
      <c r="E25" s="22">
        <v>212</v>
      </c>
      <c r="F25" s="23">
        <v>202</v>
      </c>
      <c r="G25" s="22">
        <v>183</v>
      </c>
      <c r="H25" s="23">
        <v>226</v>
      </c>
      <c r="I25" s="22">
        <v>169</v>
      </c>
      <c r="J25" s="23">
        <v>178</v>
      </c>
      <c r="K25" s="42">
        <f t="shared" si="0"/>
        <v>195</v>
      </c>
      <c r="L25" s="43">
        <f t="shared" si="1"/>
        <v>1170</v>
      </c>
    </row>
    <row r="26" spans="1:12" ht="21" customHeight="1">
      <c r="A26" s="40">
        <v>17</v>
      </c>
      <c r="B26" s="46"/>
      <c r="C26" s="27" t="s">
        <v>219</v>
      </c>
      <c r="D26" s="26" t="s">
        <v>110</v>
      </c>
      <c r="E26" s="22">
        <v>200</v>
      </c>
      <c r="F26" s="23">
        <v>191</v>
      </c>
      <c r="G26" s="22">
        <v>201</v>
      </c>
      <c r="H26" s="23">
        <v>180</v>
      </c>
      <c r="I26" s="22">
        <v>207</v>
      </c>
      <c r="J26" s="23">
        <v>180</v>
      </c>
      <c r="K26" s="42">
        <f t="shared" si="0"/>
        <v>193.16666666666666</v>
      </c>
      <c r="L26" s="43">
        <f t="shared" si="1"/>
        <v>1159</v>
      </c>
    </row>
    <row r="27" spans="1:12" ht="21" customHeight="1">
      <c r="A27" s="44">
        <v>18</v>
      </c>
      <c r="B27" s="45"/>
      <c r="C27" s="27" t="s">
        <v>198</v>
      </c>
      <c r="D27" s="26" t="s">
        <v>58</v>
      </c>
      <c r="E27" s="22">
        <v>224</v>
      </c>
      <c r="F27" s="23">
        <v>163</v>
      </c>
      <c r="G27" s="22">
        <v>195</v>
      </c>
      <c r="H27" s="23">
        <v>146</v>
      </c>
      <c r="I27" s="22">
        <v>255</v>
      </c>
      <c r="J27" s="23">
        <v>175</v>
      </c>
      <c r="K27" s="42">
        <f t="shared" si="0"/>
        <v>193</v>
      </c>
      <c r="L27" s="43">
        <f t="shared" si="1"/>
        <v>1158</v>
      </c>
    </row>
    <row r="28" spans="1:12" ht="21" customHeight="1">
      <c r="A28" s="44">
        <v>19</v>
      </c>
      <c r="B28" s="45" t="s">
        <v>104</v>
      </c>
      <c r="C28" s="27" t="s">
        <v>204</v>
      </c>
      <c r="D28" s="26" t="s">
        <v>117</v>
      </c>
      <c r="E28" s="22">
        <v>204</v>
      </c>
      <c r="F28" s="23">
        <v>210</v>
      </c>
      <c r="G28" s="22">
        <v>159</v>
      </c>
      <c r="H28" s="23">
        <v>224</v>
      </c>
      <c r="I28" s="22">
        <v>182</v>
      </c>
      <c r="J28" s="23">
        <v>178</v>
      </c>
      <c r="K28" s="42">
        <f t="shared" si="0"/>
        <v>192.83333333333334</v>
      </c>
      <c r="L28" s="43">
        <f t="shared" si="1"/>
        <v>1157</v>
      </c>
    </row>
    <row r="29" spans="1:12" ht="21" customHeight="1">
      <c r="A29" s="40">
        <v>20</v>
      </c>
      <c r="B29" s="46"/>
      <c r="C29" s="27" t="s">
        <v>142</v>
      </c>
      <c r="D29" s="26" t="s">
        <v>115</v>
      </c>
      <c r="E29" s="22">
        <v>212</v>
      </c>
      <c r="F29" s="23">
        <v>218</v>
      </c>
      <c r="G29" s="22">
        <v>163</v>
      </c>
      <c r="H29" s="23">
        <v>181</v>
      </c>
      <c r="I29" s="22">
        <v>217</v>
      </c>
      <c r="J29" s="23">
        <v>166</v>
      </c>
      <c r="K29" s="42">
        <f t="shared" si="0"/>
        <v>192.83333333333334</v>
      </c>
      <c r="L29" s="43">
        <f t="shared" si="1"/>
        <v>1157</v>
      </c>
    </row>
    <row r="30" spans="1:12" ht="21" customHeight="1">
      <c r="A30" s="44">
        <v>21</v>
      </c>
      <c r="B30" s="45"/>
      <c r="C30" s="27" t="s">
        <v>98</v>
      </c>
      <c r="D30" s="26" t="s">
        <v>99</v>
      </c>
      <c r="E30" s="22">
        <v>193</v>
      </c>
      <c r="F30" s="23">
        <v>190</v>
      </c>
      <c r="G30" s="22">
        <v>232</v>
      </c>
      <c r="H30" s="23">
        <v>185</v>
      </c>
      <c r="I30" s="22">
        <v>180</v>
      </c>
      <c r="J30" s="23">
        <v>170</v>
      </c>
      <c r="K30" s="42">
        <f t="shared" si="0"/>
        <v>191.66666666666666</v>
      </c>
      <c r="L30" s="43">
        <f t="shared" si="1"/>
        <v>1150</v>
      </c>
    </row>
    <row r="31" spans="1:12" ht="21" customHeight="1">
      <c r="A31" s="44">
        <v>22</v>
      </c>
      <c r="B31" s="45" t="s">
        <v>81</v>
      </c>
      <c r="C31" s="27" t="s">
        <v>41</v>
      </c>
      <c r="D31" s="26" t="s">
        <v>66</v>
      </c>
      <c r="E31" s="22">
        <v>190</v>
      </c>
      <c r="F31" s="23">
        <v>200</v>
      </c>
      <c r="G31" s="22">
        <v>191</v>
      </c>
      <c r="H31" s="23">
        <v>191</v>
      </c>
      <c r="I31" s="22">
        <v>200</v>
      </c>
      <c r="J31" s="23">
        <v>177</v>
      </c>
      <c r="K31" s="42">
        <f t="shared" si="0"/>
        <v>191.5</v>
      </c>
      <c r="L31" s="43">
        <f t="shared" si="1"/>
        <v>1149</v>
      </c>
    </row>
    <row r="32" spans="1:12" ht="21" customHeight="1">
      <c r="A32" s="40">
        <v>23</v>
      </c>
      <c r="B32" s="46"/>
      <c r="C32" s="27" t="s">
        <v>223</v>
      </c>
      <c r="D32" s="26" t="s">
        <v>117</v>
      </c>
      <c r="E32" s="22">
        <v>196</v>
      </c>
      <c r="F32" s="23">
        <v>161</v>
      </c>
      <c r="G32" s="22">
        <v>195</v>
      </c>
      <c r="H32" s="23">
        <v>203</v>
      </c>
      <c r="I32" s="22">
        <v>216</v>
      </c>
      <c r="J32" s="23">
        <v>177</v>
      </c>
      <c r="K32" s="42">
        <f t="shared" si="0"/>
        <v>191.33333333333334</v>
      </c>
      <c r="L32" s="43">
        <f t="shared" si="1"/>
        <v>1148</v>
      </c>
    </row>
    <row r="33" spans="1:12" ht="21" customHeight="1">
      <c r="A33" s="44">
        <v>24</v>
      </c>
      <c r="B33" s="45" t="s">
        <v>81</v>
      </c>
      <c r="C33" s="27" t="s">
        <v>173</v>
      </c>
      <c r="D33" s="26" t="s">
        <v>63</v>
      </c>
      <c r="E33" s="22">
        <v>172</v>
      </c>
      <c r="F33" s="23">
        <v>204</v>
      </c>
      <c r="G33" s="22">
        <v>214</v>
      </c>
      <c r="H33" s="23">
        <v>148</v>
      </c>
      <c r="I33" s="22">
        <v>176</v>
      </c>
      <c r="J33" s="23">
        <v>232</v>
      </c>
      <c r="K33" s="42">
        <f t="shared" si="0"/>
        <v>191</v>
      </c>
      <c r="L33" s="43">
        <f t="shared" si="1"/>
        <v>1146</v>
      </c>
    </row>
    <row r="34" spans="1:12" ht="21" customHeight="1">
      <c r="A34" s="40">
        <v>25</v>
      </c>
      <c r="B34" s="45"/>
      <c r="C34" s="27" t="s">
        <v>75</v>
      </c>
      <c r="D34" s="26" t="s">
        <v>72</v>
      </c>
      <c r="E34" s="22">
        <v>175</v>
      </c>
      <c r="F34" s="23">
        <v>235</v>
      </c>
      <c r="G34" s="22">
        <v>199</v>
      </c>
      <c r="H34" s="23">
        <v>171</v>
      </c>
      <c r="I34" s="22">
        <v>167</v>
      </c>
      <c r="J34" s="23">
        <v>197</v>
      </c>
      <c r="K34" s="42">
        <f t="shared" si="0"/>
        <v>190.66666666666666</v>
      </c>
      <c r="L34" s="43">
        <f t="shared" si="1"/>
        <v>1144</v>
      </c>
    </row>
    <row r="35" spans="1:12" ht="21" customHeight="1">
      <c r="A35" s="44">
        <v>26</v>
      </c>
      <c r="B35" s="46"/>
      <c r="C35" s="27" t="s">
        <v>131</v>
      </c>
      <c r="D35" s="26" t="s">
        <v>115</v>
      </c>
      <c r="E35" s="22">
        <v>159</v>
      </c>
      <c r="F35" s="23">
        <v>167</v>
      </c>
      <c r="G35" s="22">
        <v>233</v>
      </c>
      <c r="H35" s="23">
        <v>175</v>
      </c>
      <c r="I35" s="22">
        <v>183</v>
      </c>
      <c r="J35" s="23">
        <v>221</v>
      </c>
      <c r="K35" s="42">
        <f t="shared" si="0"/>
        <v>189.66666666666666</v>
      </c>
      <c r="L35" s="43">
        <f t="shared" si="1"/>
        <v>1138</v>
      </c>
    </row>
    <row r="36" spans="1:12" ht="21" customHeight="1">
      <c r="A36" s="44">
        <v>27</v>
      </c>
      <c r="B36" s="45"/>
      <c r="C36" s="27" t="s">
        <v>124</v>
      </c>
      <c r="D36" s="26" t="s">
        <v>115</v>
      </c>
      <c r="E36" s="24">
        <v>185</v>
      </c>
      <c r="F36" s="21">
        <v>131</v>
      </c>
      <c r="G36" s="24">
        <v>189</v>
      </c>
      <c r="H36" s="21">
        <v>215</v>
      </c>
      <c r="I36" s="24">
        <v>171</v>
      </c>
      <c r="J36" s="21">
        <v>243</v>
      </c>
      <c r="K36" s="42">
        <f t="shared" si="0"/>
        <v>189</v>
      </c>
      <c r="L36" s="43">
        <f t="shared" si="1"/>
        <v>1134</v>
      </c>
    </row>
    <row r="37" spans="1:12" ht="21" customHeight="1">
      <c r="A37" s="40">
        <v>28</v>
      </c>
      <c r="B37" s="45"/>
      <c r="C37" s="27" t="s">
        <v>94</v>
      </c>
      <c r="D37" s="26" t="s">
        <v>95</v>
      </c>
      <c r="E37" s="22">
        <v>212</v>
      </c>
      <c r="F37" s="23">
        <v>174</v>
      </c>
      <c r="G37" s="22">
        <v>180</v>
      </c>
      <c r="H37" s="23">
        <v>192</v>
      </c>
      <c r="I37" s="22">
        <v>178</v>
      </c>
      <c r="J37" s="23">
        <v>198</v>
      </c>
      <c r="K37" s="42">
        <f t="shared" si="0"/>
        <v>189</v>
      </c>
      <c r="L37" s="43">
        <f t="shared" si="1"/>
        <v>1134</v>
      </c>
    </row>
    <row r="38" spans="1:12" ht="21" customHeight="1">
      <c r="A38" s="44">
        <v>29</v>
      </c>
      <c r="B38" s="46"/>
      <c r="C38" s="27" t="s">
        <v>111</v>
      </c>
      <c r="D38" s="26" t="s">
        <v>66</v>
      </c>
      <c r="E38" s="22">
        <v>157</v>
      </c>
      <c r="F38" s="23">
        <v>236</v>
      </c>
      <c r="G38" s="22">
        <v>170</v>
      </c>
      <c r="H38" s="23">
        <v>185</v>
      </c>
      <c r="I38" s="22">
        <v>184</v>
      </c>
      <c r="J38" s="23">
        <v>200</v>
      </c>
      <c r="K38" s="42">
        <f t="shared" si="0"/>
        <v>188.66666666666666</v>
      </c>
      <c r="L38" s="43">
        <f t="shared" si="1"/>
        <v>1132</v>
      </c>
    </row>
    <row r="39" spans="1:12" ht="21" customHeight="1">
      <c r="A39" s="44">
        <v>30</v>
      </c>
      <c r="B39" s="45"/>
      <c r="C39" s="27" t="s">
        <v>128</v>
      </c>
      <c r="D39" s="26" t="s">
        <v>80</v>
      </c>
      <c r="E39" s="22">
        <v>194</v>
      </c>
      <c r="F39" s="23">
        <v>172</v>
      </c>
      <c r="G39" s="22">
        <v>204</v>
      </c>
      <c r="H39" s="23">
        <v>184</v>
      </c>
      <c r="I39" s="22">
        <v>170</v>
      </c>
      <c r="J39" s="23">
        <v>206</v>
      </c>
      <c r="K39" s="42">
        <f t="shared" si="0"/>
        <v>188.33333333333334</v>
      </c>
      <c r="L39" s="43">
        <f t="shared" si="1"/>
        <v>1130</v>
      </c>
    </row>
    <row r="40" spans="1:12" ht="21" customHeight="1">
      <c r="A40" s="40">
        <v>31</v>
      </c>
      <c r="B40" s="45"/>
      <c r="C40" s="27" t="s">
        <v>34</v>
      </c>
      <c r="D40" s="26" t="s">
        <v>66</v>
      </c>
      <c r="E40" s="22">
        <v>211</v>
      </c>
      <c r="F40" s="23">
        <v>172</v>
      </c>
      <c r="G40" s="22">
        <v>181</v>
      </c>
      <c r="H40" s="23">
        <v>174</v>
      </c>
      <c r="I40" s="22">
        <v>215</v>
      </c>
      <c r="J40" s="23">
        <v>177</v>
      </c>
      <c r="K40" s="42">
        <f t="shared" si="0"/>
        <v>188.33333333333334</v>
      </c>
      <c r="L40" s="43">
        <f t="shared" si="1"/>
        <v>1130</v>
      </c>
    </row>
    <row r="41" spans="1:12" ht="21" customHeight="1">
      <c r="A41" s="44">
        <v>32</v>
      </c>
      <c r="B41" s="46" t="s">
        <v>81</v>
      </c>
      <c r="C41" s="27" t="s">
        <v>82</v>
      </c>
      <c r="D41" s="26" t="s">
        <v>63</v>
      </c>
      <c r="E41" s="22">
        <v>235</v>
      </c>
      <c r="F41" s="23">
        <v>198</v>
      </c>
      <c r="G41" s="22">
        <v>158</v>
      </c>
      <c r="H41" s="23">
        <v>150</v>
      </c>
      <c r="I41" s="22">
        <v>187</v>
      </c>
      <c r="J41" s="23">
        <v>201</v>
      </c>
      <c r="K41" s="42">
        <f t="shared" si="0"/>
        <v>188.16666666666666</v>
      </c>
      <c r="L41" s="43">
        <f t="shared" si="1"/>
        <v>1129</v>
      </c>
    </row>
    <row r="42" spans="1:12" ht="21" customHeight="1">
      <c r="A42" s="44">
        <v>33</v>
      </c>
      <c r="B42" s="45"/>
      <c r="C42" s="27" t="s">
        <v>201</v>
      </c>
      <c r="D42" s="26" t="s">
        <v>117</v>
      </c>
      <c r="E42" s="22">
        <v>216</v>
      </c>
      <c r="F42" s="23">
        <v>156</v>
      </c>
      <c r="G42" s="22">
        <v>182</v>
      </c>
      <c r="H42" s="23">
        <v>233</v>
      </c>
      <c r="I42" s="22">
        <v>168</v>
      </c>
      <c r="J42" s="23">
        <v>169</v>
      </c>
      <c r="K42" s="42">
        <f aca="true" t="shared" si="2" ref="K42:K70">AVERAGE(E42:J42)</f>
        <v>187.33333333333334</v>
      </c>
      <c r="L42" s="43">
        <f aca="true" t="shared" si="3" ref="L42:L70">SUM(E42:J42)</f>
        <v>1124</v>
      </c>
    </row>
    <row r="43" spans="1:12" ht="21" customHeight="1">
      <c r="A43" s="40">
        <v>34</v>
      </c>
      <c r="B43" s="45"/>
      <c r="C43" s="27" t="s">
        <v>101</v>
      </c>
      <c r="D43" s="26" t="s">
        <v>66</v>
      </c>
      <c r="E43" s="22">
        <v>182</v>
      </c>
      <c r="F43" s="23">
        <v>172</v>
      </c>
      <c r="G43" s="22">
        <v>168</v>
      </c>
      <c r="H43" s="23">
        <v>193</v>
      </c>
      <c r="I43" s="22">
        <v>203</v>
      </c>
      <c r="J43" s="23">
        <v>205</v>
      </c>
      <c r="K43" s="42">
        <f t="shared" si="2"/>
        <v>187.16666666666666</v>
      </c>
      <c r="L43" s="43">
        <f t="shared" si="3"/>
        <v>1123</v>
      </c>
    </row>
    <row r="44" spans="1:12" ht="21" customHeight="1">
      <c r="A44" s="44">
        <v>35</v>
      </c>
      <c r="B44" s="46"/>
      <c r="C44" s="27" t="s">
        <v>214</v>
      </c>
      <c r="D44" s="26" t="s">
        <v>117</v>
      </c>
      <c r="E44" s="22">
        <v>172</v>
      </c>
      <c r="F44" s="23">
        <v>190</v>
      </c>
      <c r="G44" s="22">
        <v>143</v>
      </c>
      <c r="H44" s="23">
        <v>235</v>
      </c>
      <c r="I44" s="22">
        <v>191</v>
      </c>
      <c r="J44" s="23">
        <v>190</v>
      </c>
      <c r="K44" s="42">
        <f t="shared" si="2"/>
        <v>186.83333333333334</v>
      </c>
      <c r="L44" s="43">
        <f t="shared" si="3"/>
        <v>1121</v>
      </c>
    </row>
    <row r="45" spans="1:12" ht="21" customHeight="1">
      <c r="A45" s="44">
        <v>36</v>
      </c>
      <c r="B45" s="45"/>
      <c r="C45" s="27" t="s">
        <v>134</v>
      </c>
      <c r="D45" s="26" t="s">
        <v>63</v>
      </c>
      <c r="E45" s="22">
        <v>168</v>
      </c>
      <c r="F45" s="23">
        <v>169</v>
      </c>
      <c r="G45" s="22">
        <v>200</v>
      </c>
      <c r="H45" s="23">
        <v>193</v>
      </c>
      <c r="I45" s="22">
        <v>216</v>
      </c>
      <c r="J45" s="23">
        <v>172</v>
      </c>
      <c r="K45" s="42">
        <f t="shared" si="2"/>
        <v>186.33333333333334</v>
      </c>
      <c r="L45" s="43">
        <f t="shared" si="3"/>
        <v>1118</v>
      </c>
    </row>
    <row r="46" spans="1:12" ht="21" customHeight="1">
      <c r="A46" s="40">
        <v>37</v>
      </c>
      <c r="B46" s="45" t="s">
        <v>86</v>
      </c>
      <c r="C46" s="27" t="s">
        <v>132</v>
      </c>
      <c r="D46" s="26" t="s">
        <v>115</v>
      </c>
      <c r="E46" s="22">
        <v>162</v>
      </c>
      <c r="F46" s="23">
        <v>151</v>
      </c>
      <c r="G46" s="22">
        <v>180</v>
      </c>
      <c r="H46" s="23">
        <v>219</v>
      </c>
      <c r="I46" s="22">
        <v>205</v>
      </c>
      <c r="J46" s="23">
        <v>197</v>
      </c>
      <c r="K46" s="42">
        <f t="shared" si="2"/>
        <v>185.66666666666666</v>
      </c>
      <c r="L46" s="43">
        <f t="shared" si="3"/>
        <v>1114</v>
      </c>
    </row>
    <row r="47" spans="1:12" ht="21" customHeight="1">
      <c r="A47" s="44">
        <v>38</v>
      </c>
      <c r="B47" s="46"/>
      <c r="C47" s="27" t="s">
        <v>79</v>
      </c>
      <c r="D47" s="26" t="s">
        <v>80</v>
      </c>
      <c r="E47" s="22">
        <v>201</v>
      </c>
      <c r="F47" s="23">
        <v>153</v>
      </c>
      <c r="G47" s="22">
        <v>190</v>
      </c>
      <c r="H47" s="23">
        <v>199</v>
      </c>
      <c r="I47" s="22">
        <v>181</v>
      </c>
      <c r="J47" s="23">
        <v>189</v>
      </c>
      <c r="K47" s="42">
        <f t="shared" si="2"/>
        <v>185.5</v>
      </c>
      <c r="L47" s="43">
        <f t="shared" si="3"/>
        <v>1113</v>
      </c>
    </row>
    <row r="48" spans="1:12" ht="21" customHeight="1">
      <c r="A48" s="44">
        <v>39</v>
      </c>
      <c r="B48" s="45"/>
      <c r="C48" s="27" t="s">
        <v>126</v>
      </c>
      <c r="D48" s="26" t="s">
        <v>99</v>
      </c>
      <c r="E48" s="22">
        <v>248</v>
      </c>
      <c r="F48" s="23">
        <v>173</v>
      </c>
      <c r="G48" s="22">
        <v>204</v>
      </c>
      <c r="H48" s="23">
        <v>157</v>
      </c>
      <c r="I48" s="22">
        <v>182</v>
      </c>
      <c r="J48" s="23">
        <v>147</v>
      </c>
      <c r="K48" s="42">
        <f t="shared" si="2"/>
        <v>185.16666666666666</v>
      </c>
      <c r="L48" s="43">
        <f t="shared" si="3"/>
        <v>1111</v>
      </c>
    </row>
    <row r="49" spans="1:12" ht="21" customHeight="1">
      <c r="A49" s="40">
        <v>40</v>
      </c>
      <c r="B49" s="45" t="s">
        <v>104</v>
      </c>
      <c r="C49" s="27" t="s">
        <v>105</v>
      </c>
      <c r="D49" s="26" t="s">
        <v>66</v>
      </c>
      <c r="E49" s="22">
        <v>168</v>
      </c>
      <c r="F49" s="23">
        <v>186</v>
      </c>
      <c r="G49" s="22">
        <v>182</v>
      </c>
      <c r="H49" s="23">
        <v>197</v>
      </c>
      <c r="I49" s="22">
        <v>197</v>
      </c>
      <c r="J49" s="23">
        <v>172</v>
      </c>
      <c r="K49" s="42">
        <f t="shared" si="2"/>
        <v>183.66666666666666</v>
      </c>
      <c r="L49" s="43">
        <f t="shared" si="3"/>
        <v>1102</v>
      </c>
    </row>
    <row r="50" spans="1:12" ht="21" customHeight="1">
      <c r="A50" s="44">
        <v>41</v>
      </c>
      <c r="B50" s="46" t="s">
        <v>81</v>
      </c>
      <c r="C50" s="27" t="s">
        <v>77</v>
      </c>
      <c r="D50" s="26" t="s">
        <v>78</v>
      </c>
      <c r="E50" s="22">
        <v>165</v>
      </c>
      <c r="F50" s="23">
        <v>151</v>
      </c>
      <c r="G50" s="22">
        <v>177</v>
      </c>
      <c r="H50" s="23">
        <v>201</v>
      </c>
      <c r="I50" s="22">
        <v>230</v>
      </c>
      <c r="J50" s="23">
        <v>176</v>
      </c>
      <c r="K50" s="42">
        <f t="shared" si="2"/>
        <v>183.33333333333334</v>
      </c>
      <c r="L50" s="43">
        <f t="shared" si="3"/>
        <v>1100</v>
      </c>
    </row>
    <row r="51" spans="1:12" ht="21" customHeight="1">
      <c r="A51" s="44">
        <v>42</v>
      </c>
      <c r="B51" s="45"/>
      <c r="C51" s="27" t="s">
        <v>181</v>
      </c>
      <c r="D51" s="26" t="s">
        <v>115</v>
      </c>
      <c r="E51" s="22">
        <v>224</v>
      </c>
      <c r="F51" s="23">
        <v>167</v>
      </c>
      <c r="G51" s="22">
        <v>153</v>
      </c>
      <c r="H51" s="23">
        <v>173</v>
      </c>
      <c r="I51" s="22">
        <v>181</v>
      </c>
      <c r="J51" s="22">
        <v>200</v>
      </c>
      <c r="K51" s="42">
        <f t="shared" si="2"/>
        <v>183</v>
      </c>
      <c r="L51" s="43">
        <f t="shared" si="3"/>
        <v>1098</v>
      </c>
    </row>
    <row r="52" spans="1:12" ht="21" customHeight="1">
      <c r="A52" s="40">
        <v>43</v>
      </c>
      <c r="B52" s="45"/>
      <c r="C52" s="27" t="s">
        <v>165</v>
      </c>
      <c r="D52" s="26" t="s">
        <v>166</v>
      </c>
      <c r="E52" s="22">
        <v>187</v>
      </c>
      <c r="F52" s="23">
        <v>210</v>
      </c>
      <c r="G52" s="22">
        <v>169</v>
      </c>
      <c r="H52" s="23">
        <v>156</v>
      </c>
      <c r="I52" s="22">
        <v>203</v>
      </c>
      <c r="J52" s="23">
        <v>170</v>
      </c>
      <c r="K52" s="42">
        <f t="shared" si="2"/>
        <v>182.5</v>
      </c>
      <c r="L52" s="43">
        <f t="shared" si="3"/>
        <v>1095</v>
      </c>
    </row>
    <row r="53" spans="1:12" ht="21" customHeight="1">
      <c r="A53" s="44">
        <v>44</v>
      </c>
      <c r="B53" s="46" t="s">
        <v>81</v>
      </c>
      <c r="C53" s="27" t="s">
        <v>140</v>
      </c>
      <c r="D53" s="26" t="s">
        <v>63</v>
      </c>
      <c r="E53" s="22">
        <v>177</v>
      </c>
      <c r="F53" s="23">
        <v>161</v>
      </c>
      <c r="G53" s="22">
        <v>184</v>
      </c>
      <c r="H53" s="23">
        <v>154</v>
      </c>
      <c r="I53" s="22">
        <v>213</v>
      </c>
      <c r="J53" s="23">
        <v>204</v>
      </c>
      <c r="K53" s="42">
        <f t="shared" si="2"/>
        <v>182.16666666666666</v>
      </c>
      <c r="L53" s="43">
        <f t="shared" si="3"/>
        <v>1093</v>
      </c>
    </row>
    <row r="54" spans="1:12" ht="21" customHeight="1">
      <c r="A54" s="44">
        <v>45</v>
      </c>
      <c r="B54" s="45" t="s">
        <v>86</v>
      </c>
      <c r="C54" s="27" t="s">
        <v>212</v>
      </c>
      <c r="D54" s="26" t="s">
        <v>213</v>
      </c>
      <c r="E54" s="24">
        <v>192</v>
      </c>
      <c r="F54" s="21">
        <v>193</v>
      </c>
      <c r="G54" s="24">
        <v>195</v>
      </c>
      <c r="H54" s="21">
        <v>209</v>
      </c>
      <c r="I54" s="24">
        <v>144</v>
      </c>
      <c r="J54" s="21">
        <v>159</v>
      </c>
      <c r="K54" s="42">
        <f t="shared" si="2"/>
        <v>182</v>
      </c>
      <c r="L54" s="43">
        <f t="shared" si="3"/>
        <v>1092</v>
      </c>
    </row>
    <row r="55" spans="1:12" ht="21" customHeight="1">
      <c r="A55" s="40">
        <v>46</v>
      </c>
      <c r="B55" s="45"/>
      <c r="C55" s="27" t="s">
        <v>135</v>
      </c>
      <c r="D55" s="26" t="s">
        <v>63</v>
      </c>
      <c r="E55" s="24">
        <v>134</v>
      </c>
      <c r="F55" s="21">
        <v>160</v>
      </c>
      <c r="G55" s="24">
        <v>202</v>
      </c>
      <c r="H55" s="21">
        <v>163</v>
      </c>
      <c r="I55" s="24">
        <v>203</v>
      </c>
      <c r="J55" s="21">
        <v>226</v>
      </c>
      <c r="K55" s="42">
        <f t="shared" si="2"/>
        <v>181.33333333333334</v>
      </c>
      <c r="L55" s="43">
        <f t="shared" si="3"/>
        <v>1088</v>
      </c>
    </row>
    <row r="56" spans="1:12" ht="21" customHeight="1">
      <c r="A56" s="44">
        <v>47</v>
      </c>
      <c r="B56" s="45"/>
      <c r="C56" s="27" t="s">
        <v>139</v>
      </c>
      <c r="D56" s="26" t="s">
        <v>63</v>
      </c>
      <c r="E56" s="24">
        <v>190</v>
      </c>
      <c r="F56" s="21">
        <v>167</v>
      </c>
      <c r="G56" s="24">
        <v>182</v>
      </c>
      <c r="H56" s="21">
        <v>157</v>
      </c>
      <c r="I56" s="24">
        <v>175</v>
      </c>
      <c r="J56" s="21">
        <v>209</v>
      </c>
      <c r="K56" s="42">
        <f t="shared" si="2"/>
        <v>180</v>
      </c>
      <c r="L56" s="43">
        <f t="shared" si="3"/>
        <v>1080</v>
      </c>
    </row>
    <row r="57" spans="1:12" ht="21" customHeight="1">
      <c r="A57" s="44">
        <v>48</v>
      </c>
      <c r="B57" s="45"/>
      <c r="C57" s="27" t="s">
        <v>37</v>
      </c>
      <c r="D57" s="26" t="s">
        <v>64</v>
      </c>
      <c r="E57" s="22">
        <v>131</v>
      </c>
      <c r="F57" s="23">
        <v>162</v>
      </c>
      <c r="G57" s="22">
        <v>192</v>
      </c>
      <c r="H57" s="23">
        <v>185</v>
      </c>
      <c r="I57" s="22">
        <v>210</v>
      </c>
      <c r="J57" s="23">
        <v>193</v>
      </c>
      <c r="K57" s="42">
        <f t="shared" si="2"/>
        <v>178.83333333333334</v>
      </c>
      <c r="L57" s="43">
        <f t="shared" si="3"/>
        <v>1073</v>
      </c>
    </row>
    <row r="58" spans="1:12" ht="21" customHeight="1">
      <c r="A58" s="40">
        <v>49</v>
      </c>
      <c r="B58" s="45"/>
      <c r="C58" s="27" t="s">
        <v>180</v>
      </c>
      <c r="D58" s="26" t="s">
        <v>60</v>
      </c>
      <c r="E58" s="22">
        <v>158</v>
      </c>
      <c r="F58" s="23">
        <v>210</v>
      </c>
      <c r="G58" s="22">
        <v>186</v>
      </c>
      <c r="H58" s="23">
        <v>221</v>
      </c>
      <c r="I58" s="22">
        <v>145</v>
      </c>
      <c r="J58" s="23">
        <v>153</v>
      </c>
      <c r="K58" s="47">
        <f t="shared" si="2"/>
        <v>178.83333333333334</v>
      </c>
      <c r="L58" s="43">
        <f t="shared" si="3"/>
        <v>1073</v>
      </c>
    </row>
    <row r="59" spans="1:12" ht="21" customHeight="1">
      <c r="A59" s="44">
        <v>50</v>
      </c>
      <c r="B59" s="45"/>
      <c r="C59" s="27" t="s">
        <v>129</v>
      </c>
      <c r="D59" s="26" t="s">
        <v>63</v>
      </c>
      <c r="E59" s="22">
        <v>171</v>
      </c>
      <c r="F59" s="23">
        <v>200</v>
      </c>
      <c r="G59" s="22">
        <v>199</v>
      </c>
      <c r="H59" s="23">
        <v>164</v>
      </c>
      <c r="I59" s="22">
        <v>208</v>
      </c>
      <c r="J59" s="23">
        <v>127</v>
      </c>
      <c r="K59" s="42">
        <f t="shared" si="2"/>
        <v>178.16666666666666</v>
      </c>
      <c r="L59" s="43">
        <f t="shared" si="3"/>
        <v>1069</v>
      </c>
    </row>
    <row r="60" spans="1:12" ht="21" customHeight="1">
      <c r="A60" s="44">
        <v>51</v>
      </c>
      <c r="B60" s="45"/>
      <c r="C60" s="27" t="s">
        <v>112</v>
      </c>
      <c r="D60" s="26" t="s">
        <v>61</v>
      </c>
      <c r="E60" s="22">
        <v>189</v>
      </c>
      <c r="F60" s="23">
        <v>188</v>
      </c>
      <c r="G60" s="22">
        <v>169</v>
      </c>
      <c r="H60" s="23">
        <v>165</v>
      </c>
      <c r="I60" s="22">
        <v>184</v>
      </c>
      <c r="J60" s="23">
        <v>172</v>
      </c>
      <c r="K60" s="42">
        <f t="shared" si="2"/>
        <v>177.83333333333334</v>
      </c>
      <c r="L60" s="43">
        <f t="shared" si="3"/>
        <v>1067</v>
      </c>
    </row>
    <row r="61" spans="1:12" ht="21" customHeight="1">
      <c r="A61" s="40">
        <v>52</v>
      </c>
      <c r="B61" s="45"/>
      <c r="C61" s="27" t="s">
        <v>160</v>
      </c>
      <c r="D61" s="26" t="s">
        <v>66</v>
      </c>
      <c r="E61" s="22">
        <v>178</v>
      </c>
      <c r="F61" s="23">
        <v>175</v>
      </c>
      <c r="G61" s="22">
        <v>170</v>
      </c>
      <c r="H61" s="23">
        <v>155</v>
      </c>
      <c r="I61" s="22">
        <v>191</v>
      </c>
      <c r="J61" s="23">
        <v>197</v>
      </c>
      <c r="K61" s="42">
        <f t="shared" si="2"/>
        <v>177.66666666666666</v>
      </c>
      <c r="L61" s="43">
        <f t="shared" si="3"/>
        <v>1066</v>
      </c>
    </row>
    <row r="62" spans="1:12" ht="21" customHeight="1">
      <c r="A62" s="44">
        <v>53</v>
      </c>
      <c r="B62" s="46"/>
      <c r="C62" s="27" t="s">
        <v>69</v>
      </c>
      <c r="D62" s="26" t="s">
        <v>66</v>
      </c>
      <c r="E62" s="22">
        <v>167</v>
      </c>
      <c r="F62" s="23">
        <v>171</v>
      </c>
      <c r="G62" s="22">
        <v>171</v>
      </c>
      <c r="H62" s="23">
        <v>204</v>
      </c>
      <c r="I62" s="22">
        <v>172</v>
      </c>
      <c r="J62" s="23">
        <v>181</v>
      </c>
      <c r="K62" s="42">
        <f t="shared" si="2"/>
        <v>177.66666666666666</v>
      </c>
      <c r="L62" s="43">
        <f t="shared" si="3"/>
        <v>1066</v>
      </c>
    </row>
    <row r="63" spans="1:12" ht="21" customHeight="1">
      <c r="A63" s="44">
        <v>54</v>
      </c>
      <c r="B63" s="45"/>
      <c r="C63" s="27" t="s">
        <v>217</v>
      </c>
      <c r="D63" s="26" t="s">
        <v>115</v>
      </c>
      <c r="E63" s="22">
        <v>161</v>
      </c>
      <c r="F63" s="23">
        <v>172</v>
      </c>
      <c r="G63" s="22">
        <v>166</v>
      </c>
      <c r="H63" s="23">
        <v>197</v>
      </c>
      <c r="I63" s="22">
        <v>192</v>
      </c>
      <c r="J63" s="23">
        <v>178</v>
      </c>
      <c r="K63" s="42">
        <f t="shared" si="2"/>
        <v>177.66666666666666</v>
      </c>
      <c r="L63" s="43">
        <f t="shared" si="3"/>
        <v>1066</v>
      </c>
    </row>
    <row r="64" spans="1:12" ht="21" customHeight="1">
      <c r="A64" s="40">
        <v>55</v>
      </c>
      <c r="B64" s="45"/>
      <c r="C64" s="27" t="s">
        <v>97</v>
      </c>
      <c r="D64" s="26" t="s">
        <v>66</v>
      </c>
      <c r="E64" s="22">
        <v>209</v>
      </c>
      <c r="F64" s="23">
        <v>207</v>
      </c>
      <c r="G64" s="22">
        <v>149</v>
      </c>
      <c r="H64" s="23">
        <v>196</v>
      </c>
      <c r="I64" s="22">
        <v>161</v>
      </c>
      <c r="J64" s="23">
        <v>144</v>
      </c>
      <c r="K64" s="42">
        <f t="shared" si="2"/>
        <v>177.66666666666666</v>
      </c>
      <c r="L64" s="43">
        <f t="shared" si="3"/>
        <v>1066</v>
      </c>
    </row>
    <row r="65" spans="1:12" ht="21" customHeight="1">
      <c r="A65" s="44">
        <v>56</v>
      </c>
      <c r="B65" s="46"/>
      <c r="C65" s="27" t="s">
        <v>114</v>
      </c>
      <c r="D65" s="26" t="s">
        <v>115</v>
      </c>
      <c r="E65" s="22">
        <v>151</v>
      </c>
      <c r="F65" s="23">
        <v>145</v>
      </c>
      <c r="G65" s="22">
        <v>183</v>
      </c>
      <c r="H65" s="23">
        <v>200</v>
      </c>
      <c r="I65" s="22">
        <v>198</v>
      </c>
      <c r="J65" s="23">
        <v>184</v>
      </c>
      <c r="K65" s="42">
        <f t="shared" si="2"/>
        <v>176.83333333333334</v>
      </c>
      <c r="L65" s="43">
        <f t="shared" si="3"/>
        <v>1061</v>
      </c>
    </row>
    <row r="66" spans="1:12" ht="21" customHeight="1">
      <c r="A66" s="44">
        <v>57</v>
      </c>
      <c r="B66" s="45"/>
      <c r="C66" s="27" t="s">
        <v>59</v>
      </c>
      <c r="D66" s="26" t="s">
        <v>60</v>
      </c>
      <c r="E66" s="24">
        <v>191</v>
      </c>
      <c r="F66" s="21">
        <v>149</v>
      </c>
      <c r="G66" s="24">
        <v>189</v>
      </c>
      <c r="H66" s="21">
        <v>147</v>
      </c>
      <c r="I66" s="24">
        <v>188</v>
      </c>
      <c r="J66" s="21">
        <v>184</v>
      </c>
      <c r="K66" s="42">
        <f t="shared" si="2"/>
        <v>174.66666666666666</v>
      </c>
      <c r="L66" s="43">
        <f t="shared" si="3"/>
        <v>1048</v>
      </c>
    </row>
    <row r="67" spans="1:12" ht="21" customHeight="1">
      <c r="A67" s="40">
        <v>58</v>
      </c>
      <c r="B67" s="45"/>
      <c r="C67" s="27" t="s">
        <v>103</v>
      </c>
      <c r="D67" s="26" t="s">
        <v>66</v>
      </c>
      <c r="E67" s="24">
        <v>186</v>
      </c>
      <c r="F67" s="21">
        <v>161</v>
      </c>
      <c r="G67" s="24">
        <v>144</v>
      </c>
      <c r="H67" s="21">
        <v>182</v>
      </c>
      <c r="I67" s="24">
        <v>147</v>
      </c>
      <c r="J67" s="21">
        <v>224</v>
      </c>
      <c r="K67" s="42">
        <f t="shared" si="2"/>
        <v>174</v>
      </c>
      <c r="L67" s="43">
        <f t="shared" si="3"/>
        <v>1044</v>
      </c>
    </row>
    <row r="68" spans="1:12" ht="21" customHeight="1">
      <c r="A68" s="44">
        <v>59</v>
      </c>
      <c r="B68" s="45"/>
      <c r="C68" s="30" t="s">
        <v>71</v>
      </c>
      <c r="D68" s="26" t="s">
        <v>72</v>
      </c>
      <c r="E68" s="24">
        <v>178</v>
      </c>
      <c r="F68" s="21">
        <v>138</v>
      </c>
      <c r="G68" s="24">
        <v>225</v>
      </c>
      <c r="H68" s="21">
        <v>180</v>
      </c>
      <c r="I68" s="24">
        <v>153</v>
      </c>
      <c r="J68" s="21">
        <v>170</v>
      </c>
      <c r="K68" s="42">
        <f t="shared" si="2"/>
        <v>174</v>
      </c>
      <c r="L68" s="43">
        <f t="shared" si="3"/>
        <v>1044</v>
      </c>
    </row>
    <row r="69" spans="1:12" ht="21" customHeight="1">
      <c r="A69" s="44">
        <v>60</v>
      </c>
      <c r="B69" s="45"/>
      <c r="C69" s="27" t="s">
        <v>203</v>
      </c>
      <c r="D69" s="26" t="s">
        <v>117</v>
      </c>
      <c r="E69" s="22">
        <v>162</v>
      </c>
      <c r="F69" s="23">
        <v>161</v>
      </c>
      <c r="G69" s="22">
        <v>178</v>
      </c>
      <c r="H69" s="23">
        <v>188</v>
      </c>
      <c r="I69" s="22">
        <v>165</v>
      </c>
      <c r="J69" s="23">
        <v>188</v>
      </c>
      <c r="K69" s="42">
        <f t="shared" si="2"/>
        <v>173.66666666666666</v>
      </c>
      <c r="L69" s="43">
        <f t="shared" si="3"/>
        <v>1042</v>
      </c>
    </row>
    <row r="70" spans="1:12" ht="21" customHeight="1">
      <c r="A70" s="40">
        <v>61</v>
      </c>
      <c r="B70" s="46"/>
      <c r="C70" s="30" t="s">
        <v>159</v>
      </c>
      <c r="D70" s="26" t="s">
        <v>72</v>
      </c>
      <c r="E70" s="22">
        <v>183</v>
      </c>
      <c r="F70" s="23">
        <v>190</v>
      </c>
      <c r="G70" s="22">
        <v>181</v>
      </c>
      <c r="H70" s="23">
        <v>157</v>
      </c>
      <c r="I70" s="22">
        <v>184</v>
      </c>
      <c r="J70" s="23">
        <v>146</v>
      </c>
      <c r="K70" s="42">
        <f t="shared" si="2"/>
        <v>173.5</v>
      </c>
      <c r="L70" s="43">
        <f t="shared" si="3"/>
        <v>1041</v>
      </c>
    </row>
    <row r="71" spans="1:12" ht="21" customHeight="1">
      <c r="A71" s="40">
        <v>62</v>
      </c>
      <c r="B71" s="46"/>
      <c r="C71" s="27" t="s">
        <v>39</v>
      </c>
      <c r="D71" s="26" t="s">
        <v>58</v>
      </c>
      <c r="E71" s="22">
        <v>169</v>
      </c>
      <c r="F71" s="23">
        <v>153</v>
      </c>
      <c r="G71" s="22">
        <v>169</v>
      </c>
      <c r="H71" s="23">
        <v>178</v>
      </c>
      <c r="I71" s="22">
        <v>214</v>
      </c>
      <c r="J71" s="23">
        <v>156</v>
      </c>
      <c r="K71" s="42">
        <f aca="true" t="shared" si="4" ref="K71:K104">AVERAGE(E71:J71)</f>
        <v>173.16666666666666</v>
      </c>
      <c r="L71" s="43">
        <f aca="true" t="shared" si="5" ref="L71:L104">SUM(E71:J71)</f>
        <v>1039</v>
      </c>
    </row>
    <row r="72" spans="1:12" ht="21" customHeight="1">
      <c r="A72" s="40">
        <v>63</v>
      </c>
      <c r="B72" s="46"/>
      <c r="C72" s="27" t="s">
        <v>158</v>
      </c>
      <c r="D72" s="26" t="s">
        <v>64</v>
      </c>
      <c r="E72" s="22">
        <v>163</v>
      </c>
      <c r="F72" s="23">
        <v>181</v>
      </c>
      <c r="G72" s="22">
        <v>146</v>
      </c>
      <c r="H72" s="23">
        <v>193</v>
      </c>
      <c r="I72" s="22">
        <v>169</v>
      </c>
      <c r="J72" s="23">
        <v>184</v>
      </c>
      <c r="K72" s="42">
        <f t="shared" si="4"/>
        <v>172.66666666666666</v>
      </c>
      <c r="L72" s="43">
        <f t="shared" si="5"/>
        <v>1036</v>
      </c>
    </row>
    <row r="73" spans="1:12" ht="21" customHeight="1">
      <c r="A73" s="40">
        <v>64</v>
      </c>
      <c r="B73" s="46"/>
      <c r="C73" s="27" t="s">
        <v>130</v>
      </c>
      <c r="D73" s="26" t="s">
        <v>115</v>
      </c>
      <c r="E73" s="22">
        <v>195</v>
      </c>
      <c r="F73" s="23">
        <v>165</v>
      </c>
      <c r="G73" s="22">
        <v>165</v>
      </c>
      <c r="H73" s="23">
        <v>166</v>
      </c>
      <c r="I73" s="22">
        <v>144</v>
      </c>
      <c r="J73" s="23">
        <v>199</v>
      </c>
      <c r="K73" s="42">
        <f t="shared" si="4"/>
        <v>172.33333333333334</v>
      </c>
      <c r="L73" s="43">
        <f t="shared" si="5"/>
        <v>1034</v>
      </c>
    </row>
    <row r="74" spans="1:12" ht="21" customHeight="1">
      <c r="A74" s="40">
        <v>65</v>
      </c>
      <c r="B74" s="46"/>
      <c r="C74" s="27" t="s">
        <v>170</v>
      </c>
      <c r="D74" s="26" t="s">
        <v>66</v>
      </c>
      <c r="E74" s="22">
        <v>174</v>
      </c>
      <c r="F74" s="23">
        <v>205</v>
      </c>
      <c r="G74" s="22">
        <v>143</v>
      </c>
      <c r="H74" s="23">
        <v>149</v>
      </c>
      <c r="I74" s="22">
        <v>177</v>
      </c>
      <c r="J74" s="23">
        <v>186</v>
      </c>
      <c r="K74" s="42">
        <f t="shared" si="4"/>
        <v>172.33333333333334</v>
      </c>
      <c r="L74" s="43">
        <f t="shared" si="5"/>
        <v>1034</v>
      </c>
    </row>
    <row r="75" spans="1:12" ht="21" customHeight="1">
      <c r="A75" s="40">
        <v>66</v>
      </c>
      <c r="B75" s="46"/>
      <c r="C75" s="27" t="s">
        <v>230</v>
      </c>
      <c r="D75" s="26" t="s">
        <v>72</v>
      </c>
      <c r="E75" s="22">
        <v>168</v>
      </c>
      <c r="F75" s="23">
        <v>161</v>
      </c>
      <c r="G75" s="22">
        <v>179</v>
      </c>
      <c r="H75" s="23">
        <v>185</v>
      </c>
      <c r="I75" s="22">
        <v>169</v>
      </c>
      <c r="J75" s="23">
        <v>169</v>
      </c>
      <c r="K75" s="42">
        <f t="shared" si="4"/>
        <v>171.83333333333334</v>
      </c>
      <c r="L75" s="43">
        <f t="shared" si="5"/>
        <v>1031</v>
      </c>
    </row>
    <row r="76" spans="1:12" ht="21" customHeight="1">
      <c r="A76" s="40">
        <v>67</v>
      </c>
      <c r="B76" s="46"/>
      <c r="C76" s="27" t="s">
        <v>202</v>
      </c>
      <c r="D76" s="26" t="s">
        <v>117</v>
      </c>
      <c r="E76" s="22">
        <v>186</v>
      </c>
      <c r="F76" s="23">
        <v>202</v>
      </c>
      <c r="G76" s="22">
        <v>158</v>
      </c>
      <c r="H76" s="23">
        <v>169</v>
      </c>
      <c r="I76" s="22">
        <v>168</v>
      </c>
      <c r="J76" s="23">
        <v>148</v>
      </c>
      <c r="K76" s="42">
        <f t="shared" si="4"/>
        <v>171.83333333333334</v>
      </c>
      <c r="L76" s="43">
        <f t="shared" si="5"/>
        <v>1031</v>
      </c>
    </row>
    <row r="77" spans="1:12" ht="21" customHeight="1">
      <c r="A77" s="40">
        <v>68</v>
      </c>
      <c r="B77" s="46"/>
      <c r="C77" s="27" t="s">
        <v>167</v>
      </c>
      <c r="D77" s="26" t="s">
        <v>117</v>
      </c>
      <c r="E77" s="22">
        <v>175</v>
      </c>
      <c r="F77" s="23">
        <v>201</v>
      </c>
      <c r="G77" s="22">
        <v>191</v>
      </c>
      <c r="H77" s="23">
        <v>166</v>
      </c>
      <c r="I77" s="22">
        <v>152</v>
      </c>
      <c r="J77" s="23">
        <v>146</v>
      </c>
      <c r="K77" s="42">
        <f t="shared" si="4"/>
        <v>171.83333333333334</v>
      </c>
      <c r="L77" s="43">
        <f t="shared" si="5"/>
        <v>1031</v>
      </c>
    </row>
    <row r="78" spans="1:12" ht="21" customHeight="1">
      <c r="A78" s="40">
        <v>69</v>
      </c>
      <c r="B78" s="46"/>
      <c r="C78" s="27" t="s">
        <v>145</v>
      </c>
      <c r="D78" s="26" t="s">
        <v>146</v>
      </c>
      <c r="E78" s="22">
        <v>236</v>
      </c>
      <c r="F78" s="23">
        <v>147</v>
      </c>
      <c r="G78" s="22">
        <v>173</v>
      </c>
      <c r="H78" s="23">
        <v>152</v>
      </c>
      <c r="I78" s="22">
        <v>177</v>
      </c>
      <c r="J78" s="23">
        <v>144</v>
      </c>
      <c r="K78" s="42">
        <f t="shared" si="4"/>
        <v>171.5</v>
      </c>
      <c r="L78" s="43">
        <f t="shared" si="5"/>
        <v>1029</v>
      </c>
    </row>
    <row r="79" spans="1:12" ht="21" customHeight="1">
      <c r="A79" s="40">
        <v>70</v>
      </c>
      <c r="B79" s="46" t="s">
        <v>81</v>
      </c>
      <c r="C79" s="27" t="s">
        <v>164</v>
      </c>
      <c r="D79" s="26" t="s">
        <v>149</v>
      </c>
      <c r="E79" s="22">
        <v>155</v>
      </c>
      <c r="F79" s="23">
        <v>179</v>
      </c>
      <c r="G79" s="22">
        <v>178</v>
      </c>
      <c r="H79" s="23">
        <v>202</v>
      </c>
      <c r="I79" s="22">
        <v>179</v>
      </c>
      <c r="J79" s="23">
        <v>135</v>
      </c>
      <c r="K79" s="42">
        <f t="shared" si="4"/>
        <v>171.33333333333334</v>
      </c>
      <c r="L79" s="43">
        <f t="shared" si="5"/>
        <v>1028</v>
      </c>
    </row>
    <row r="80" spans="1:12" ht="21" customHeight="1">
      <c r="A80" s="40">
        <v>71</v>
      </c>
      <c r="B80" s="46"/>
      <c r="C80" s="27" t="s">
        <v>200</v>
      </c>
      <c r="D80" s="26" t="s">
        <v>117</v>
      </c>
      <c r="E80" s="22">
        <v>154</v>
      </c>
      <c r="F80" s="23">
        <v>187</v>
      </c>
      <c r="G80" s="22">
        <v>192</v>
      </c>
      <c r="H80" s="23">
        <v>140</v>
      </c>
      <c r="I80" s="22">
        <v>152</v>
      </c>
      <c r="J80" s="23">
        <v>191</v>
      </c>
      <c r="K80" s="42">
        <f t="shared" si="4"/>
        <v>169.33333333333334</v>
      </c>
      <c r="L80" s="43">
        <f t="shared" si="5"/>
        <v>1016</v>
      </c>
    </row>
    <row r="81" spans="1:12" ht="21" customHeight="1">
      <c r="A81" s="40">
        <v>72</v>
      </c>
      <c r="B81" s="46"/>
      <c r="C81" s="27" t="s">
        <v>148</v>
      </c>
      <c r="D81" s="26" t="s">
        <v>149</v>
      </c>
      <c r="E81" s="22">
        <v>134</v>
      </c>
      <c r="F81" s="23">
        <v>146</v>
      </c>
      <c r="G81" s="22">
        <v>170</v>
      </c>
      <c r="H81" s="23">
        <v>177</v>
      </c>
      <c r="I81" s="22">
        <v>181</v>
      </c>
      <c r="J81" s="23">
        <v>204</v>
      </c>
      <c r="K81" s="42">
        <f t="shared" si="4"/>
        <v>168.66666666666666</v>
      </c>
      <c r="L81" s="43">
        <f t="shared" si="5"/>
        <v>1012</v>
      </c>
    </row>
    <row r="82" spans="1:12" ht="21" customHeight="1">
      <c r="A82" s="40">
        <v>73</v>
      </c>
      <c r="B82" s="46"/>
      <c r="C82" s="27" t="s">
        <v>118</v>
      </c>
      <c r="D82" s="26" t="s">
        <v>119</v>
      </c>
      <c r="E82" s="22">
        <v>154</v>
      </c>
      <c r="F82" s="23">
        <v>168</v>
      </c>
      <c r="G82" s="22">
        <v>156</v>
      </c>
      <c r="H82" s="23">
        <v>145</v>
      </c>
      <c r="I82" s="22">
        <v>227</v>
      </c>
      <c r="J82" s="23">
        <v>160</v>
      </c>
      <c r="K82" s="42">
        <f t="shared" si="4"/>
        <v>168.33333333333334</v>
      </c>
      <c r="L82" s="43">
        <f t="shared" si="5"/>
        <v>1010</v>
      </c>
    </row>
    <row r="83" spans="1:12" ht="21" customHeight="1">
      <c r="A83" s="40">
        <v>74</v>
      </c>
      <c r="B83" s="46"/>
      <c r="C83" s="27" t="s">
        <v>176</v>
      </c>
      <c r="D83" s="26" t="s">
        <v>66</v>
      </c>
      <c r="E83" s="22">
        <v>228</v>
      </c>
      <c r="F83" s="23">
        <v>198</v>
      </c>
      <c r="G83" s="22">
        <v>134</v>
      </c>
      <c r="H83" s="23">
        <v>141</v>
      </c>
      <c r="I83" s="22">
        <v>150</v>
      </c>
      <c r="J83" s="23">
        <v>158</v>
      </c>
      <c r="K83" s="42">
        <f t="shared" si="4"/>
        <v>168.16666666666666</v>
      </c>
      <c r="L83" s="43">
        <f t="shared" si="5"/>
        <v>1009</v>
      </c>
    </row>
    <row r="84" spans="1:12" ht="21" customHeight="1">
      <c r="A84" s="40">
        <v>75</v>
      </c>
      <c r="B84" s="46"/>
      <c r="C84" s="27" t="s">
        <v>215</v>
      </c>
      <c r="D84" s="26" t="s">
        <v>216</v>
      </c>
      <c r="E84" s="22">
        <v>156</v>
      </c>
      <c r="F84" s="23">
        <v>164</v>
      </c>
      <c r="G84" s="22">
        <v>111</v>
      </c>
      <c r="H84" s="23">
        <v>205</v>
      </c>
      <c r="I84" s="22">
        <v>178</v>
      </c>
      <c r="J84" s="23">
        <v>190</v>
      </c>
      <c r="K84" s="42">
        <f t="shared" si="4"/>
        <v>167.33333333333334</v>
      </c>
      <c r="L84" s="43">
        <f t="shared" si="5"/>
        <v>1004</v>
      </c>
    </row>
    <row r="85" spans="1:12" ht="21" customHeight="1">
      <c r="A85" s="40">
        <v>76</v>
      </c>
      <c r="B85" s="46"/>
      <c r="C85" s="27" t="s">
        <v>100</v>
      </c>
      <c r="D85" s="26" t="s">
        <v>66</v>
      </c>
      <c r="E85" s="22">
        <v>171</v>
      </c>
      <c r="F85" s="23">
        <v>196</v>
      </c>
      <c r="G85" s="22">
        <v>168</v>
      </c>
      <c r="H85" s="23">
        <v>169</v>
      </c>
      <c r="I85" s="22">
        <v>165</v>
      </c>
      <c r="J85" s="23">
        <v>134</v>
      </c>
      <c r="K85" s="42">
        <f t="shared" si="4"/>
        <v>167.16666666666666</v>
      </c>
      <c r="L85" s="43">
        <f t="shared" si="5"/>
        <v>1003</v>
      </c>
    </row>
    <row r="86" spans="1:12" ht="21" customHeight="1">
      <c r="A86" s="40">
        <v>77</v>
      </c>
      <c r="B86" s="46"/>
      <c r="C86" s="27" t="s">
        <v>161</v>
      </c>
      <c r="D86" s="26" t="s">
        <v>162</v>
      </c>
      <c r="E86" s="22">
        <v>170</v>
      </c>
      <c r="F86" s="23">
        <v>158</v>
      </c>
      <c r="G86" s="22">
        <v>183</v>
      </c>
      <c r="H86" s="23">
        <v>136</v>
      </c>
      <c r="I86" s="22">
        <v>179</v>
      </c>
      <c r="J86" s="23">
        <v>176</v>
      </c>
      <c r="K86" s="42">
        <f t="shared" si="4"/>
        <v>167</v>
      </c>
      <c r="L86" s="43">
        <f t="shared" si="5"/>
        <v>1002</v>
      </c>
    </row>
    <row r="87" spans="1:12" ht="21" customHeight="1">
      <c r="A87" s="40">
        <v>78</v>
      </c>
      <c r="B87" s="46"/>
      <c r="C87" s="27" t="s">
        <v>222</v>
      </c>
      <c r="D87" s="26" t="s">
        <v>149</v>
      </c>
      <c r="E87" s="22">
        <v>152</v>
      </c>
      <c r="F87" s="23">
        <v>171</v>
      </c>
      <c r="G87" s="22">
        <v>161</v>
      </c>
      <c r="H87" s="23">
        <v>177</v>
      </c>
      <c r="I87" s="22">
        <v>170</v>
      </c>
      <c r="J87" s="23">
        <v>169</v>
      </c>
      <c r="K87" s="42">
        <f t="shared" si="4"/>
        <v>166.66666666666666</v>
      </c>
      <c r="L87" s="43">
        <f t="shared" si="5"/>
        <v>1000</v>
      </c>
    </row>
    <row r="88" spans="1:12" ht="21" customHeight="1">
      <c r="A88" s="40">
        <v>79</v>
      </c>
      <c r="B88" s="46"/>
      <c r="C88" s="27" t="s">
        <v>67</v>
      </c>
      <c r="D88" s="26" t="s">
        <v>66</v>
      </c>
      <c r="E88" s="22">
        <v>137</v>
      </c>
      <c r="F88" s="23">
        <v>160</v>
      </c>
      <c r="G88" s="22">
        <v>204</v>
      </c>
      <c r="H88" s="23">
        <v>158</v>
      </c>
      <c r="I88" s="22">
        <v>169</v>
      </c>
      <c r="J88" s="23">
        <v>168</v>
      </c>
      <c r="K88" s="42">
        <f t="shared" si="4"/>
        <v>166</v>
      </c>
      <c r="L88" s="43">
        <f t="shared" si="5"/>
        <v>996</v>
      </c>
    </row>
    <row r="89" spans="1:12" ht="21" customHeight="1">
      <c r="A89" s="40">
        <v>80</v>
      </c>
      <c r="B89" s="46"/>
      <c r="C89" s="27" t="s">
        <v>70</v>
      </c>
      <c r="D89" s="26" t="s">
        <v>66</v>
      </c>
      <c r="E89" s="22">
        <v>160</v>
      </c>
      <c r="F89" s="23">
        <v>145</v>
      </c>
      <c r="G89" s="22">
        <v>152</v>
      </c>
      <c r="H89" s="23">
        <v>187</v>
      </c>
      <c r="I89" s="22">
        <v>202</v>
      </c>
      <c r="J89" s="23">
        <v>150</v>
      </c>
      <c r="K89" s="42">
        <f t="shared" si="4"/>
        <v>166</v>
      </c>
      <c r="L89" s="43">
        <f t="shared" si="5"/>
        <v>996</v>
      </c>
    </row>
    <row r="90" spans="1:12" ht="21" customHeight="1">
      <c r="A90" s="40">
        <v>81</v>
      </c>
      <c r="B90" s="46"/>
      <c r="C90" s="27" t="s">
        <v>221</v>
      </c>
      <c r="D90" s="26" t="s">
        <v>117</v>
      </c>
      <c r="E90" s="22">
        <v>149</v>
      </c>
      <c r="F90" s="23">
        <v>165</v>
      </c>
      <c r="G90" s="22">
        <v>168</v>
      </c>
      <c r="H90" s="23">
        <v>172</v>
      </c>
      <c r="I90" s="22">
        <v>136</v>
      </c>
      <c r="J90" s="23">
        <v>187</v>
      </c>
      <c r="K90" s="42">
        <f t="shared" si="4"/>
        <v>162.83333333333334</v>
      </c>
      <c r="L90" s="43">
        <f t="shared" si="5"/>
        <v>977</v>
      </c>
    </row>
    <row r="91" spans="1:12" ht="21" customHeight="1">
      <c r="A91" s="40">
        <v>82</v>
      </c>
      <c r="B91" s="46"/>
      <c r="C91" s="27" t="s">
        <v>233</v>
      </c>
      <c r="D91" s="26" t="s">
        <v>66</v>
      </c>
      <c r="E91" s="22">
        <v>188</v>
      </c>
      <c r="F91" s="23">
        <v>157</v>
      </c>
      <c r="G91" s="22">
        <v>162</v>
      </c>
      <c r="H91" s="23">
        <v>150</v>
      </c>
      <c r="I91" s="22">
        <v>161</v>
      </c>
      <c r="J91" s="23">
        <v>159</v>
      </c>
      <c r="K91" s="42">
        <f t="shared" si="4"/>
        <v>162.83333333333334</v>
      </c>
      <c r="L91" s="43">
        <f t="shared" si="5"/>
        <v>977</v>
      </c>
    </row>
    <row r="92" spans="1:12" ht="21" customHeight="1">
      <c r="A92" s="40">
        <v>83</v>
      </c>
      <c r="B92" s="46"/>
      <c r="C92" s="27" t="s">
        <v>163</v>
      </c>
      <c r="D92" s="26" t="s">
        <v>66</v>
      </c>
      <c r="E92" s="22">
        <v>124</v>
      </c>
      <c r="F92" s="23">
        <v>171</v>
      </c>
      <c r="G92" s="22">
        <v>161</v>
      </c>
      <c r="H92" s="23">
        <v>169</v>
      </c>
      <c r="I92" s="22">
        <v>176</v>
      </c>
      <c r="J92" s="23">
        <v>158</v>
      </c>
      <c r="K92" s="42">
        <f t="shared" si="4"/>
        <v>159.83333333333334</v>
      </c>
      <c r="L92" s="43">
        <f t="shared" si="5"/>
        <v>959</v>
      </c>
    </row>
    <row r="93" spans="1:12" ht="21" customHeight="1">
      <c r="A93" s="40">
        <v>84</v>
      </c>
      <c r="B93" s="46"/>
      <c r="C93" s="27" t="s">
        <v>62</v>
      </c>
      <c r="D93" s="26" t="s">
        <v>63</v>
      </c>
      <c r="E93" s="22">
        <v>166</v>
      </c>
      <c r="F93" s="23">
        <v>134</v>
      </c>
      <c r="G93" s="22">
        <v>162</v>
      </c>
      <c r="H93" s="23">
        <v>182</v>
      </c>
      <c r="I93" s="22">
        <v>155</v>
      </c>
      <c r="J93" s="23">
        <v>153</v>
      </c>
      <c r="K93" s="42">
        <f t="shared" si="4"/>
        <v>158.66666666666666</v>
      </c>
      <c r="L93" s="43">
        <f t="shared" si="5"/>
        <v>952</v>
      </c>
    </row>
    <row r="94" spans="1:12" ht="21" customHeight="1">
      <c r="A94" s="40">
        <v>85</v>
      </c>
      <c r="B94" s="46"/>
      <c r="C94" s="27" t="s">
        <v>195</v>
      </c>
      <c r="D94" s="26" t="s">
        <v>194</v>
      </c>
      <c r="E94" s="22">
        <v>151</v>
      </c>
      <c r="F94" s="23">
        <v>126</v>
      </c>
      <c r="G94" s="22">
        <v>168</v>
      </c>
      <c r="H94" s="23">
        <v>169</v>
      </c>
      <c r="I94" s="22">
        <v>205</v>
      </c>
      <c r="J94" s="23">
        <v>126</v>
      </c>
      <c r="K94" s="42">
        <f t="shared" si="4"/>
        <v>157.5</v>
      </c>
      <c r="L94" s="43">
        <f t="shared" si="5"/>
        <v>945</v>
      </c>
    </row>
    <row r="95" spans="1:12" ht="21" customHeight="1">
      <c r="A95" s="40">
        <v>86</v>
      </c>
      <c r="B95" s="46"/>
      <c r="C95" s="27" t="s">
        <v>36</v>
      </c>
      <c r="D95" s="26" t="s">
        <v>66</v>
      </c>
      <c r="E95" s="22">
        <v>166</v>
      </c>
      <c r="F95" s="23">
        <v>141</v>
      </c>
      <c r="G95" s="22">
        <v>140</v>
      </c>
      <c r="H95" s="23">
        <v>170</v>
      </c>
      <c r="I95" s="22">
        <v>154</v>
      </c>
      <c r="J95" s="23">
        <v>170</v>
      </c>
      <c r="K95" s="42">
        <f t="shared" si="4"/>
        <v>156.83333333333334</v>
      </c>
      <c r="L95" s="43">
        <f t="shared" si="5"/>
        <v>941</v>
      </c>
    </row>
    <row r="96" spans="1:12" ht="21" customHeight="1">
      <c r="A96" s="40">
        <v>87</v>
      </c>
      <c r="B96" s="46"/>
      <c r="C96" s="27" t="s">
        <v>76</v>
      </c>
      <c r="D96" s="26" t="s">
        <v>66</v>
      </c>
      <c r="E96" s="22">
        <v>178</v>
      </c>
      <c r="F96" s="23">
        <v>151</v>
      </c>
      <c r="G96" s="22">
        <v>154</v>
      </c>
      <c r="H96" s="23">
        <v>151</v>
      </c>
      <c r="I96" s="22">
        <v>162</v>
      </c>
      <c r="J96" s="23">
        <v>144</v>
      </c>
      <c r="K96" s="42">
        <f t="shared" si="4"/>
        <v>156.66666666666666</v>
      </c>
      <c r="L96" s="43">
        <f t="shared" si="5"/>
        <v>940</v>
      </c>
    </row>
    <row r="97" spans="1:12" ht="21" customHeight="1">
      <c r="A97" s="40">
        <v>88</v>
      </c>
      <c r="B97" s="46"/>
      <c r="C97" s="27" t="s">
        <v>40</v>
      </c>
      <c r="D97" s="26" t="s">
        <v>58</v>
      </c>
      <c r="E97" s="22">
        <v>166</v>
      </c>
      <c r="F97" s="23">
        <v>142</v>
      </c>
      <c r="G97" s="22">
        <v>161</v>
      </c>
      <c r="H97" s="23">
        <v>149</v>
      </c>
      <c r="I97" s="22">
        <v>139</v>
      </c>
      <c r="J97" s="23">
        <v>171</v>
      </c>
      <c r="K97" s="42">
        <f t="shared" si="4"/>
        <v>154.66666666666666</v>
      </c>
      <c r="L97" s="43">
        <f t="shared" si="5"/>
        <v>928</v>
      </c>
    </row>
    <row r="98" spans="1:12" ht="21" customHeight="1">
      <c r="A98" s="40">
        <v>89</v>
      </c>
      <c r="B98" s="46"/>
      <c r="C98" s="27" t="s">
        <v>133</v>
      </c>
      <c r="D98" s="26" t="s">
        <v>63</v>
      </c>
      <c r="E98" s="22">
        <v>141</v>
      </c>
      <c r="F98" s="23">
        <v>136</v>
      </c>
      <c r="G98" s="22">
        <v>151</v>
      </c>
      <c r="H98" s="23">
        <v>167</v>
      </c>
      <c r="I98" s="22">
        <v>170</v>
      </c>
      <c r="J98" s="23">
        <v>145</v>
      </c>
      <c r="K98" s="42">
        <f t="shared" si="4"/>
        <v>151.66666666666666</v>
      </c>
      <c r="L98" s="43">
        <f t="shared" si="5"/>
        <v>910</v>
      </c>
    </row>
    <row r="99" spans="1:12" ht="21" customHeight="1">
      <c r="A99" s="40">
        <v>90</v>
      </c>
      <c r="B99" s="46"/>
      <c r="C99" s="27" t="s">
        <v>93</v>
      </c>
      <c r="D99" s="26" t="s">
        <v>63</v>
      </c>
      <c r="E99" s="22">
        <v>150</v>
      </c>
      <c r="F99" s="23">
        <v>169</v>
      </c>
      <c r="G99" s="22">
        <v>165</v>
      </c>
      <c r="H99" s="23">
        <v>151</v>
      </c>
      <c r="I99" s="22">
        <v>149</v>
      </c>
      <c r="J99" s="23">
        <v>126</v>
      </c>
      <c r="K99" s="42">
        <f t="shared" si="4"/>
        <v>151.66666666666666</v>
      </c>
      <c r="L99" s="43">
        <f t="shared" si="5"/>
        <v>910</v>
      </c>
    </row>
    <row r="100" spans="1:12" ht="21" customHeight="1">
      <c r="A100" s="40">
        <v>91</v>
      </c>
      <c r="B100" s="46"/>
      <c r="C100" s="27" t="s">
        <v>147</v>
      </c>
      <c r="D100" s="26" t="s">
        <v>64</v>
      </c>
      <c r="E100" s="22">
        <v>185</v>
      </c>
      <c r="F100" s="23">
        <v>99</v>
      </c>
      <c r="G100" s="22">
        <v>143</v>
      </c>
      <c r="H100" s="23">
        <v>150</v>
      </c>
      <c r="I100" s="22">
        <v>165</v>
      </c>
      <c r="J100" s="23">
        <v>158</v>
      </c>
      <c r="K100" s="42">
        <f t="shared" si="4"/>
        <v>150</v>
      </c>
      <c r="L100" s="43">
        <f t="shared" si="5"/>
        <v>900</v>
      </c>
    </row>
    <row r="101" spans="1:12" ht="21" customHeight="1">
      <c r="A101" s="40">
        <v>92</v>
      </c>
      <c r="B101" s="46"/>
      <c r="C101" s="27" t="s">
        <v>144</v>
      </c>
      <c r="D101" s="26" t="s">
        <v>115</v>
      </c>
      <c r="E101" s="22">
        <v>147</v>
      </c>
      <c r="F101" s="23">
        <v>172</v>
      </c>
      <c r="G101" s="22">
        <v>155</v>
      </c>
      <c r="H101" s="23">
        <v>133</v>
      </c>
      <c r="I101" s="22">
        <v>151</v>
      </c>
      <c r="J101" s="23">
        <v>141</v>
      </c>
      <c r="K101" s="42">
        <f t="shared" si="4"/>
        <v>149.83333333333334</v>
      </c>
      <c r="L101" s="43">
        <f t="shared" si="5"/>
        <v>899</v>
      </c>
    </row>
    <row r="102" spans="1:12" ht="21" customHeight="1">
      <c r="A102" s="40">
        <v>93</v>
      </c>
      <c r="B102" s="46"/>
      <c r="C102" s="27" t="s">
        <v>143</v>
      </c>
      <c r="D102" s="26" t="s">
        <v>63</v>
      </c>
      <c r="E102" s="22">
        <v>142</v>
      </c>
      <c r="F102" s="23">
        <v>151</v>
      </c>
      <c r="G102" s="22">
        <v>114</v>
      </c>
      <c r="H102" s="23">
        <v>171</v>
      </c>
      <c r="I102" s="22">
        <v>156</v>
      </c>
      <c r="J102" s="23">
        <v>164</v>
      </c>
      <c r="K102" s="42">
        <f t="shared" si="4"/>
        <v>149.66666666666666</v>
      </c>
      <c r="L102" s="43">
        <f t="shared" si="5"/>
        <v>898</v>
      </c>
    </row>
    <row r="103" spans="1:12" ht="21" customHeight="1">
      <c r="A103" s="40">
        <v>94</v>
      </c>
      <c r="B103" s="46"/>
      <c r="C103" s="27" t="s">
        <v>234</v>
      </c>
      <c r="D103" s="26" t="s">
        <v>66</v>
      </c>
      <c r="E103" s="22">
        <v>159</v>
      </c>
      <c r="F103" s="23">
        <v>121</v>
      </c>
      <c r="G103" s="22">
        <v>165</v>
      </c>
      <c r="H103" s="23">
        <v>113</v>
      </c>
      <c r="I103" s="22">
        <v>144</v>
      </c>
      <c r="J103" s="23">
        <v>164</v>
      </c>
      <c r="K103" s="42">
        <f t="shared" si="4"/>
        <v>144.33333333333334</v>
      </c>
      <c r="L103" s="43">
        <f t="shared" si="5"/>
        <v>866</v>
      </c>
    </row>
    <row r="104" spans="1:12" ht="21" customHeight="1">
      <c r="A104" s="40">
        <v>95</v>
      </c>
      <c r="B104" s="46"/>
      <c r="C104" s="27" t="s">
        <v>96</v>
      </c>
      <c r="D104" s="26" t="s">
        <v>95</v>
      </c>
      <c r="E104" s="22">
        <v>122</v>
      </c>
      <c r="F104" s="23">
        <v>156</v>
      </c>
      <c r="G104" s="22">
        <v>178</v>
      </c>
      <c r="H104" s="23">
        <v>113</v>
      </c>
      <c r="I104" s="22">
        <v>158</v>
      </c>
      <c r="J104" s="23">
        <v>123</v>
      </c>
      <c r="K104" s="42">
        <f t="shared" si="4"/>
        <v>141.66666666666666</v>
      </c>
      <c r="L104" s="43">
        <f t="shared" si="5"/>
        <v>850</v>
      </c>
    </row>
    <row r="105" spans="1:12" ht="21" customHeight="1">
      <c r="A105" s="40">
        <v>96</v>
      </c>
      <c r="B105" s="46"/>
      <c r="C105" s="27" t="s">
        <v>68</v>
      </c>
      <c r="D105" s="26" t="s">
        <v>66</v>
      </c>
      <c r="E105" s="22">
        <v>129</v>
      </c>
      <c r="F105" s="23">
        <v>115</v>
      </c>
      <c r="G105" s="22">
        <v>130</v>
      </c>
      <c r="H105" s="23">
        <v>134</v>
      </c>
      <c r="I105" s="22">
        <v>152</v>
      </c>
      <c r="J105" s="23">
        <v>159</v>
      </c>
      <c r="K105" s="42">
        <f>AVERAGE(E105:J105)</f>
        <v>136.5</v>
      </c>
      <c r="L105" s="43">
        <f>SUM(E105:J105)</f>
        <v>819</v>
      </c>
    </row>
    <row r="106" spans="1:12" ht="21" customHeight="1">
      <c r="A106" s="40">
        <v>97</v>
      </c>
      <c r="B106" s="46"/>
      <c r="C106" s="27" t="s">
        <v>178</v>
      </c>
      <c r="D106" s="26" t="s">
        <v>60</v>
      </c>
      <c r="E106" s="22">
        <v>145</v>
      </c>
      <c r="F106" s="23">
        <v>102</v>
      </c>
      <c r="G106" s="22">
        <v>105</v>
      </c>
      <c r="H106" s="23">
        <v>170</v>
      </c>
      <c r="I106" s="22">
        <v>163</v>
      </c>
      <c r="J106" s="23">
        <v>106</v>
      </c>
      <c r="K106" s="42">
        <f>AVERAGE(E106:J106)</f>
        <v>131.83333333333334</v>
      </c>
      <c r="L106" s="43">
        <f>SUM(E106:J106)</f>
        <v>791</v>
      </c>
    </row>
    <row r="107" spans="1:12" ht="21" customHeight="1">
      <c r="A107" s="40">
        <v>98</v>
      </c>
      <c r="B107" s="46"/>
      <c r="C107" s="27" t="s">
        <v>193</v>
      </c>
      <c r="D107" s="26" t="s">
        <v>194</v>
      </c>
      <c r="E107" s="22">
        <v>100</v>
      </c>
      <c r="F107" s="23">
        <v>118</v>
      </c>
      <c r="G107" s="22">
        <v>159</v>
      </c>
      <c r="H107" s="23">
        <v>132</v>
      </c>
      <c r="I107" s="22">
        <v>121</v>
      </c>
      <c r="J107" s="23">
        <v>129</v>
      </c>
      <c r="K107" s="42">
        <f>AVERAGE(E107:J107)</f>
        <v>126.5</v>
      </c>
      <c r="L107" s="43">
        <f>SUM(E107:J107)</f>
        <v>759</v>
      </c>
    </row>
  </sheetData>
  <sheetProtection/>
  <mergeCells count="21">
    <mergeCell ref="O7:S7"/>
    <mergeCell ref="O10:R10"/>
    <mergeCell ref="O11:R11"/>
    <mergeCell ref="O12:R12"/>
    <mergeCell ref="O13:R13"/>
    <mergeCell ref="A2:L2"/>
    <mergeCell ref="A3:L3"/>
    <mergeCell ref="E7:E9"/>
    <mergeCell ref="F7:F9"/>
    <mergeCell ref="G7:G9"/>
    <mergeCell ref="H7:H9"/>
    <mergeCell ref="A4:L4"/>
    <mergeCell ref="D7:D9"/>
    <mergeCell ref="J7:J9"/>
    <mergeCell ref="K7:K9"/>
    <mergeCell ref="A5:L5"/>
    <mergeCell ref="C7:C9"/>
    <mergeCell ref="A7:A9"/>
    <mergeCell ref="I7:I9"/>
    <mergeCell ref="L7:L9"/>
    <mergeCell ref="B7:B9"/>
  </mergeCells>
  <printOptions/>
  <pageMargins left="0.11811023622047245" right="0.1968503937007874" top="0.1968503937007874" bottom="0" header="0.1968503937007874" footer="0"/>
  <pageSetup horizontalDpi="300" verticalDpi="300" orientation="portrait" paperSize="9" scale="56" r:id="rId3"/>
  <rowBreaks count="1" manualBreakCount="1">
    <brk id="66" max="17" man="1"/>
  </rowBreaks>
  <legacyDrawing r:id="rId2"/>
  <oleObjects>
    <oleObject progId="Word.Document.8" shapeId="268384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S40"/>
  <sheetViews>
    <sheetView zoomScale="90" zoomScaleNormal="90" zoomScaleSheetLayoutView="75" workbookViewId="0" topLeftCell="A1">
      <selection activeCell="O19" sqref="O19"/>
    </sheetView>
  </sheetViews>
  <sheetFormatPr defaultColWidth="9.00390625" defaultRowHeight="12.75" outlineLevelCol="1"/>
  <cols>
    <col min="1" max="1" width="6.375" style="2" customWidth="1"/>
    <col min="2" max="2" width="5.75390625" style="2" customWidth="1"/>
    <col min="3" max="3" width="29.00390625" style="1" customWidth="1"/>
    <col min="4" max="4" width="24.125" style="1" customWidth="1"/>
    <col min="5" max="5" width="6.75390625" style="1" customWidth="1" outlineLevel="1"/>
    <col min="6" max="6" width="6.375" style="1" customWidth="1" outlineLevel="1"/>
    <col min="7" max="10" width="6.75390625" style="1" customWidth="1" outlineLevel="1"/>
    <col min="11" max="11" width="10.00390625" style="8" customWidth="1"/>
    <col min="12" max="12" width="7.625" style="8" customWidth="1"/>
    <col min="13" max="13" width="6.125" style="1" customWidth="1"/>
    <col min="14" max="14" width="2.875" style="1" customWidth="1"/>
    <col min="15" max="16384" width="9.125" style="1" customWidth="1"/>
  </cols>
  <sheetData>
    <row r="1" spans="1:12" ht="24" customHeight="1">
      <c r="A1" s="134" t="s">
        <v>46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ht="22.5">
      <c r="A2" s="134" t="s">
        <v>44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:12" ht="18">
      <c r="A3" s="135" t="s">
        <v>24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2" ht="18.75" thickBot="1">
      <c r="A4" s="135" t="s">
        <v>25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</row>
    <row r="5" spans="1:12" s="4" customFormat="1" ht="7.5" hidden="1" thickBot="1">
      <c r="A5" s="3"/>
      <c r="B5" s="3"/>
      <c r="K5" s="9"/>
      <c r="L5" s="9"/>
    </row>
    <row r="6" spans="1:19" s="5" customFormat="1" ht="25.5" customHeight="1">
      <c r="A6" s="131" t="s">
        <v>0</v>
      </c>
      <c r="B6" s="128" t="s">
        <v>30</v>
      </c>
      <c r="C6" s="125" t="s">
        <v>1</v>
      </c>
      <c r="D6" s="125" t="s">
        <v>2</v>
      </c>
      <c r="E6" s="125" t="s">
        <v>3</v>
      </c>
      <c r="F6" s="125" t="s">
        <v>4</v>
      </c>
      <c r="G6" s="125" t="s">
        <v>5</v>
      </c>
      <c r="H6" s="125" t="s">
        <v>6</v>
      </c>
      <c r="I6" s="125" t="s">
        <v>7</v>
      </c>
      <c r="J6" s="125" t="s">
        <v>8</v>
      </c>
      <c r="K6" s="125" t="s">
        <v>20</v>
      </c>
      <c r="L6" s="125" t="s">
        <v>21</v>
      </c>
      <c r="O6" s="137" t="s">
        <v>237</v>
      </c>
      <c r="P6" s="137"/>
      <c r="Q6" s="137"/>
      <c r="R6" s="137"/>
      <c r="S6" s="137"/>
    </row>
    <row r="7" spans="1:12" s="5" customFormat="1" ht="12.75" customHeight="1">
      <c r="A7" s="132"/>
      <c r="B7" s="129"/>
      <c r="C7" s="126"/>
      <c r="D7" s="126"/>
      <c r="E7" s="126"/>
      <c r="F7" s="126"/>
      <c r="G7" s="126"/>
      <c r="H7" s="126"/>
      <c r="I7" s="126"/>
      <c r="J7" s="126"/>
      <c r="K7" s="126"/>
      <c r="L7" s="126"/>
    </row>
    <row r="8" spans="1:14" s="5" customFormat="1" ht="13.5" thickBot="1">
      <c r="A8" s="133"/>
      <c r="B8" s="130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6" t="s">
        <v>29</v>
      </c>
      <c r="N8" s="16"/>
    </row>
    <row r="9" spans="1:19" ht="21" customHeight="1">
      <c r="A9" s="48">
        <v>1</v>
      </c>
      <c r="B9" s="41" t="s">
        <v>81</v>
      </c>
      <c r="C9" s="25" t="s">
        <v>109</v>
      </c>
      <c r="D9" s="26" t="s">
        <v>66</v>
      </c>
      <c r="E9" s="20">
        <v>164</v>
      </c>
      <c r="F9" s="21">
        <v>190</v>
      </c>
      <c r="G9" s="20">
        <v>205</v>
      </c>
      <c r="H9" s="21">
        <v>172</v>
      </c>
      <c r="I9" s="20">
        <v>258</v>
      </c>
      <c r="J9" s="21">
        <v>206</v>
      </c>
      <c r="K9" s="42">
        <f aca="true" t="shared" si="0" ref="K9:K40">AVERAGE(E9:J9)</f>
        <v>199.16666666666666</v>
      </c>
      <c r="L9" s="43">
        <f aca="true" t="shared" si="1" ref="L9:L40">SUM(E9:J9)</f>
        <v>1195</v>
      </c>
      <c r="M9" s="18">
        <f>MAX(E9:J40)</f>
        <v>259</v>
      </c>
      <c r="N9" s="110">
        <v>1</v>
      </c>
      <c r="O9" s="138" t="s">
        <v>179</v>
      </c>
      <c r="P9" s="139"/>
      <c r="Q9" s="139"/>
      <c r="R9" s="140"/>
      <c r="S9" s="32" t="s">
        <v>242</v>
      </c>
    </row>
    <row r="10" spans="1:19" ht="21" customHeight="1">
      <c r="A10" s="49">
        <v>2</v>
      </c>
      <c r="B10" s="45" t="s">
        <v>104</v>
      </c>
      <c r="C10" s="27" t="s">
        <v>183</v>
      </c>
      <c r="D10" s="26" t="s">
        <v>149</v>
      </c>
      <c r="E10" s="22">
        <v>222</v>
      </c>
      <c r="F10" s="23">
        <v>182</v>
      </c>
      <c r="G10" s="22">
        <v>195</v>
      </c>
      <c r="H10" s="23">
        <v>180</v>
      </c>
      <c r="I10" s="22">
        <v>215</v>
      </c>
      <c r="J10" s="23">
        <v>189</v>
      </c>
      <c r="K10" s="42">
        <f t="shared" si="0"/>
        <v>197.16666666666666</v>
      </c>
      <c r="L10" s="43">
        <f t="shared" si="1"/>
        <v>1183</v>
      </c>
      <c r="N10" s="111">
        <v>2</v>
      </c>
      <c r="O10" s="138" t="s">
        <v>109</v>
      </c>
      <c r="P10" s="139"/>
      <c r="Q10" s="139"/>
      <c r="R10" s="140"/>
      <c r="S10" s="32" t="s">
        <v>241</v>
      </c>
    </row>
    <row r="11" spans="1:19" ht="21" customHeight="1">
      <c r="A11" s="49">
        <v>3</v>
      </c>
      <c r="B11" s="45" t="s">
        <v>104</v>
      </c>
      <c r="C11" s="27" t="s">
        <v>179</v>
      </c>
      <c r="D11" s="26" t="s">
        <v>117</v>
      </c>
      <c r="E11" s="22">
        <v>189</v>
      </c>
      <c r="F11" s="23">
        <v>179</v>
      </c>
      <c r="G11" s="22">
        <v>199</v>
      </c>
      <c r="H11" s="23">
        <v>259</v>
      </c>
      <c r="I11" s="22">
        <v>170</v>
      </c>
      <c r="J11" s="23">
        <v>159</v>
      </c>
      <c r="K11" s="42">
        <f t="shared" si="0"/>
        <v>192.5</v>
      </c>
      <c r="L11" s="43">
        <f t="shared" si="1"/>
        <v>1155</v>
      </c>
      <c r="N11" s="111">
        <v>3</v>
      </c>
      <c r="O11" s="138" t="s">
        <v>183</v>
      </c>
      <c r="P11" s="139"/>
      <c r="Q11" s="139"/>
      <c r="R11" s="140"/>
      <c r="S11" s="32">
        <v>159</v>
      </c>
    </row>
    <row r="12" spans="1:19" ht="21" customHeight="1">
      <c r="A12" s="48">
        <v>4</v>
      </c>
      <c r="B12" s="46"/>
      <c r="C12" s="27" t="s">
        <v>91</v>
      </c>
      <c r="D12" s="26" t="s">
        <v>66</v>
      </c>
      <c r="E12" s="22">
        <v>170</v>
      </c>
      <c r="F12" s="23">
        <v>246</v>
      </c>
      <c r="G12" s="22">
        <v>148</v>
      </c>
      <c r="H12" s="23">
        <v>174</v>
      </c>
      <c r="I12" s="22">
        <v>206</v>
      </c>
      <c r="J12" s="23">
        <v>201</v>
      </c>
      <c r="K12" s="42">
        <f t="shared" si="0"/>
        <v>190.83333333333334</v>
      </c>
      <c r="L12" s="43">
        <f t="shared" si="1"/>
        <v>1145</v>
      </c>
      <c r="N12" s="32">
        <v>4</v>
      </c>
      <c r="O12" s="138" t="s">
        <v>91</v>
      </c>
      <c r="P12" s="139"/>
      <c r="Q12" s="139"/>
      <c r="R12" s="140"/>
      <c r="S12" s="32">
        <v>135</v>
      </c>
    </row>
    <row r="13" spans="1:12" ht="21" customHeight="1">
      <c r="A13" s="44">
        <v>5</v>
      </c>
      <c r="B13" s="45" t="s">
        <v>81</v>
      </c>
      <c r="C13" s="27" t="s">
        <v>177</v>
      </c>
      <c r="D13" s="26" t="s">
        <v>149</v>
      </c>
      <c r="E13" s="22">
        <v>194</v>
      </c>
      <c r="F13" s="23">
        <v>200</v>
      </c>
      <c r="G13" s="22">
        <v>213</v>
      </c>
      <c r="H13" s="23">
        <v>182</v>
      </c>
      <c r="I13" s="22">
        <v>152</v>
      </c>
      <c r="J13" s="23">
        <v>175</v>
      </c>
      <c r="K13" s="42">
        <f t="shared" si="0"/>
        <v>186</v>
      </c>
      <c r="L13" s="43">
        <f t="shared" si="1"/>
        <v>1116</v>
      </c>
    </row>
    <row r="14" spans="1:12" ht="21" customHeight="1">
      <c r="A14" s="44">
        <v>6</v>
      </c>
      <c r="B14" s="45"/>
      <c r="C14" s="27" t="s">
        <v>87</v>
      </c>
      <c r="D14" s="26" t="s">
        <v>66</v>
      </c>
      <c r="E14" s="22">
        <v>197</v>
      </c>
      <c r="F14" s="23">
        <v>200</v>
      </c>
      <c r="G14" s="22">
        <v>202</v>
      </c>
      <c r="H14" s="23">
        <v>159</v>
      </c>
      <c r="I14" s="22">
        <v>161</v>
      </c>
      <c r="J14" s="23">
        <v>191</v>
      </c>
      <c r="K14" s="42">
        <f t="shared" si="0"/>
        <v>185</v>
      </c>
      <c r="L14" s="43">
        <f t="shared" si="1"/>
        <v>1110</v>
      </c>
    </row>
    <row r="15" spans="1:12" ht="21" customHeight="1">
      <c r="A15" s="44">
        <v>7</v>
      </c>
      <c r="B15" s="46"/>
      <c r="C15" s="27" t="s">
        <v>38</v>
      </c>
      <c r="D15" s="26" t="s">
        <v>64</v>
      </c>
      <c r="E15" s="22">
        <v>167</v>
      </c>
      <c r="F15" s="23">
        <v>193</v>
      </c>
      <c r="G15" s="22">
        <v>181</v>
      </c>
      <c r="H15" s="23">
        <v>183</v>
      </c>
      <c r="I15" s="22">
        <v>186</v>
      </c>
      <c r="J15" s="23">
        <v>177</v>
      </c>
      <c r="K15" s="42">
        <f t="shared" si="0"/>
        <v>181.16666666666666</v>
      </c>
      <c r="L15" s="43">
        <f t="shared" si="1"/>
        <v>1087</v>
      </c>
    </row>
    <row r="16" spans="1:12" ht="21" customHeight="1">
      <c r="A16" s="40">
        <v>8</v>
      </c>
      <c r="B16" s="45"/>
      <c r="C16" s="27" t="s">
        <v>206</v>
      </c>
      <c r="D16" s="26" t="s">
        <v>117</v>
      </c>
      <c r="E16" s="22">
        <v>195</v>
      </c>
      <c r="F16" s="23">
        <v>170</v>
      </c>
      <c r="G16" s="22">
        <v>207</v>
      </c>
      <c r="H16" s="23">
        <v>178</v>
      </c>
      <c r="I16" s="22">
        <v>194</v>
      </c>
      <c r="J16" s="23">
        <v>137</v>
      </c>
      <c r="K16" s="42">
        <f t="shared" si="0"/>
        <v>180.16666666666666</v>
      </c>
      <c r="L16" s="43">
        <f t="shared" si="1"/>
        <v>1081</v>
      </c>
    </row>
    <row r="17" spans="1:12" ht="21" customHeight="1">
      <c r="A17" s="44">
        <v>9</v>
      </c>
      <c r="B17" s="45" t="s">
        <v>81</v>
      </c>
      <c r="C17" s="27" t="s">
        <v>220</v>
      </c>
      <c r="D17" s="26" t="s">
        <v>117</v>
      </c>
      <c r="E17" s="22">
        <v>182</v>
      </c>
      <c r="F17" s="23">
        <v>169</v>
      </c>
      <c r="G17" s="22">
        <v>212</v>
      </c>
      <c r="H17" s="23">
        <v>185</v>
      </c>
      <c r="I17" s="22">
        <v>160</v>
      </c>
      <c r="J17" s="23">
        <v>158</v>
      </c>
      <c r="K17" s="42">
        <f t="shared" si="0"/>
        <v>177.66666666666666</v>
      </c>
      <c r="L17" s="43">
        <f t="shared" si="1"/>
        <v>1066</v>
      </c>
    </row>
    <row r="18" spans="1:12" ht="21" customHeight="1">
      <c r="A18" s="44">
        <v>10</v>
      </c>
      <c r="B18" s="46" t="s">
        <v>81</v>
      </c>
      <c r="C18" s="28" t="s">
        <v>138</v>
      </c>
      <c r="D18" s="26" t="s">
        <v>115</v>
      </c>
      <c r="E18" s="22">
        <v>171</v>
      </c>
      <c r="F18" s="23">
        <v>167</v>
      </c>
      <c r="G18" s="22">
        <v>200</v>
      </c>
      <c r="H18" s="23">
        <v>144</v>
      </c>
      <c r="I18" s="22">
        <v>181</v>
      </c>
      <c r="J18" s="23">
        <v>189</v>
      </c>
      <c r="K18" s="42">
        <f t="shared" si="0"/>
        <v>175.33333333333334</v>
      </c>
      <c r="L18" s="43">
        <f t="shared" si="1"/>
        <v>1052</v>
      </c>
    </row>
    <row r="19" spans="1:12" ht="21" customHeight="1">
      <c r="A19" s="40">
        <v>11</v>
      </c>
      <c r="B19" s="45"/>
      <c r="C19" s="27" t="s">
        <v>137</v>
      </c>
      <c r="D19" s="26" t="s">
        <v>115</v>
      </c>
      <c r="E19" s="22">
        <v>191</v>
      </c>
      <c r="F19" s="23">
        <v>181</v>
      </c>
      <c r="G19" s="22">
        <v>168</v>
      </c>
      <c r="H19" s="23">
        <v>187</v>
      </c>
      <c r="I19" s="22">
        <v>151</v>
      </c>
      <c r="J19" s="23">
        <v>168</v>
      </c>
      <c r="K19" s="42">
        <f t="shared" si="0"/>
        <v>174.33333333333334</v>
      </c>
      <c r="L19" s="43">
        <f t="shared" si="1"/>
        <v>1046</v>
      </c>
    </row>
    <row r="20" spans="1:12" ht="21" customHeight="1">
      <c r="A20" s="44">
        <v>12</v>
      </c>
      <c r="B20" s="45" t="s">
        <v>104</v>
      </c>
      <c r="C20" s="27" t="s">
        <v>208</v>
      </c>
      <c r="D20" s="26" t="s">
        <v>117</v>
      </c>
      <c r="E20" s="22">
        <v>160</v>
      </c>
      <c r="F20" s="23">
        <v>184</v>
      </c>
      <c r="G20" s="22">
        <v>157</v>
      </c>
      <c r="H20" s="23">
        <v>193</v>
      </c>
      <c r="I20" s="22">
        <v>200</v>
      </c>
      <c r="J20" s="23">
        <v>152</v>
      </c>
      <c r="K20" s="42">
        <f t="shared" si="0"/>
        <v>174.33333333333334</v>
      </c>
      <c r="L20" s="43">
        <f t="shared" si="1"/>
        <v>1046</v>
      </c>
    </row>
    <row r="21" spans="1:12" ht="21" customHeight="1">
      <c r="A21" s="44">
        <v>13</v>
      </c>
      <c r="B21" s="46" t="s">
        <v>81</v>
      </c>
      <c r="C21" s="27" t="s">
        <v>152</v>
      </c>
      <c r="D21" s="26" t="s">
        <v>63</v>
      </c>
      <c r="E21" s="22">
        <v>160</v>
      </c>
      <c r="F21" s="23">
        <v>180</v>
      </c>
      <c r="G21" s="22">
        <v>172</v>
      </c>
      <c r="H21" s="23">
        <v>168</v>
      </c>
      <c r="I21" s="22">
        <v>175</v>
      </c>
      <c r="J21" s="23">
        <v>181</v>
      </c>
      <c r="K21" s="42">
        <f t="shared" si="0"/>
        <v>172.66666666666666</v>
      </c>
      <c r="L21" s="43">
        <f t="shared" si="1"/>
        <v>1036</v>
      </c>
    </row>
    <row r="22" spans="1:12" ht="21" customHeight="1">
      <c r="A22" s="40">
        <v>14</v>
      </c>
      <c r="B22" s="45"/>
      <c r="C22" s="27" t="s">
        <v>88</v>
      </c>
      <c r="D22" s="26" t="s">
        <v>117</v>
      </c>
      <c r="E22" s="22">
        <v>153</v>
      </c>
      <c r="F22" s="23">
        <v>156</v>
      </c>
      <c r="G22" s="22">
        <v>179</v>
      </c>
      <c r="H22" s="23">
        <v>185</v>
      </c>
      <c r="I22" s="22">
        <v>144</v>
      </c>
      <c r="J22" s="23">
        <v>210</v>
      </c>
      <c r="K22" s="42">
        <f t="shared" si="0"/>
        <v>171.16666666666666</v>
      </c>
      <c r="L22" s="43">
        <f t="shared" si="1"/>
        <v>1027</v>
      </c>
    </row>
    <row r="23" spans="1:12" ht="21" customHeight="1">
      <c r="A23" s="44">
        <v>15</v>
      </c>
      <c r="B23" s="45" t="s">
        <v>86</v>
      </c>
      <c r="C23" s="27" t="s">
        <v>136</v>
      </c>
      <c r="D23" s="26" t="s">
        <v>66</v>
      </c>
      <c r="E23" s="22">
        <v>160</v>
      </c>
      <c r="F23" s="23">
        <v>181</v>
      </c>
      <c r="G23" s="22">
        <v>169</v>
      </c>
      <c r="H23" s="23">
        <v>168</v>
      </c>
      <c r="I23" s="22">
        <v>158</v>
      </c>
      <c r="J23" s="23">
        <v>185</v>
      </c>
      <c r="K23" s="42">
        <f t="shared" si="0"/>
        <v>170.16666666666666</v>
      </c>
      <c r="L23" s="43">
        <f t="shared" si="1"/>
        <v>1021</v>
      </c>
    </row>
    <row r="24" spans="1:12" ht="21" customHeight="1">
      <c r="A24" s="44">
        <v>16</v>
      </c>
      <c r="B24" s="45"/>
      <c r="C24" s="27" t="s">
        <v>89</v>
      </c>
      <c r="D24" s="26" t="s">
        <v>66</v>
      </c>
      <c r="E24" s="22">
        <v>189</v>
      </c>
      <c r="F24" s="23">
        <v>160</v>
      </c>
      <c r="G24" s="22">
        <v>169</v>
      </c>
      <c r="H24" s="23">
        <v>171</v>
      </c>
      <c r="I24" s="22">
        <v>157</v>
      </c>
      <c r="J24" s="22">
        <v>164</v>
      </c>
      <c r="K24" s="42">
        <f t="shared" si="0"/>
        <v>168.33333333333334</v>
      </c>
      <c r="L24" s="43">
        <f t="shared" si="1"/>
        <v>1010</v>
      </c>
    </row>
    <row r="25" spans="1:12" ht="21" customHeight="1">
      <c r="A25" s="40">
        <v>17</v>
      </c>
      <c r="B25" s="46"/>
      <c r="C25" s="27" t="s">
        <v>90</v>
      </c>
      <c r="D25" s="26" t="s">
        <v>66</v>
      </c>
      <c r="E25" s="22">
        <v>152</v>
      </c>
      <c r="F25" s="23">
        <v>169</v>
      </c>
      <c r="G25" s="22">
        <v>156</v>
      </c>
      <c r="H25" s="23">
        <v>211</v>
      </c>
      <c r="I25" s="22">
        <v>129</v>
      </c>
      <c r="J25" s="23">
        <v>181</v>
      </c>
      <c r="K25" s="42">
        <f t="shared" si="0"/>
        <v>166.33333333333334</v>
      </c>
      <c r="L25" s="43">
        <f t="shared" si="1"/>
        <v>998</v>
      </c>
    </row>
    <row r="26" spans="1:12" ht="21" customHeight="1">
      <c r="A26" s="44">
        <v>18</v>
      </c>
      <c r="B26" s="45"/>
      <c r="C26" s="27" t="s">
        <v>231</v>
      </c>
      <c r="D26" s="26" t="s">
        <v>117</v>
      </c>
      <c r="E26" s="22">
        <v>168</v>
      </c>
      <c r="F26" s="23">
        <v>160</v>
      </c>
      <c r="G26" s="22">
        <v>148</v>
      </c>
      <c r="H26" s="23">
        <v>154</v>
      </c>
      <c r="I26" s="22">
        <v>180</v>
      </c>
      <c r="J26" s="23">
        <v>166</v>
      </c>
      <c r="K26" s="42">
        <f t="shared" si="0"/>
        <v>162.66666666666666</v>
      </c>
      <c r="L26" s="43">
        <f t="shared" si="1"/>
        <v>976</v>
      </c>
    </row>
    <row r="27" spans="1:12" ht="21" customHeight="1">
      <c r="A27" s="44">
        <v>19</v>
      </c>
      <c r="B27" s="45"/>
      <c r="C27" s="30" t="s">
        <v>122</v>
      </c>
      <c r="D27" s="26" t="s">
        <v>123</v>
      </c>
      <c r="E27" s="22">
        <v>173</v>
      </c>
      <c r="F27" s="23">
        <v>162</v>
      </c>
      <c r="G27" s="22">
        <v>183</v>
      </c>
      <c r="H27" s="23">
        <v>148</v>
      </c>
      <c r="I27" s="22">
        <v>152</v>
      </c>
      <c r="J27" s="23">
        <v>155</v>
      </c>
      <c r="K27" s="42">
        <f t="shared" si="0"/>
        <v>162.16666666666666</v>
      </c>
      <c r="L27" s="43">
        <f t="shared" si="1"/>
        <v>973</v>
      </c>
    </row>
    <row r="28" spans="1:12" ht="21" customHeight="1">
      <c r="A28" s="40">
        <v>20</v>
      </c>
      <c r="B28" s="46"/>
      <c r="C28" s="27" t="s">
        <v>65</v>
      </c>
      <c r="D28" s="26" t="s">
        <v>66</v>
      </c>
      <c r="E28" s="22">
        <v>114</v>
      </c>
      <c r="F28" s="23">
        <v>167</v>
      </c>
      <c r="G28" s="22">
        <v>172</v>
      </c>
      <c r="H28" s="23">
        <v>163</v>
      </c>
      <c r="I28" s="22">
        <v>185</v>
      </c>
      <c r="J28" s="23">
        <v>163</v>
      </c>
      <c r="K28" s="42">
        <f t="shared" si="0"/>
        <v>160.66666666666666</v>
      </c>
      <c r="L28" s="43">
        <f t="shared" si="1"/>
        <v>964</v>
      </c>
    </row>
    <row r="29" spans="1:12" ht="21" customHeight="1">
      <c r="A29" s="44">
        <v>21</v>
      </c>
      <c r="B29" s="45"/>
      <c r="C29" s="27" t="s">
        <v>172</v>
      </c>
      <c r="D29" s="26" t="s">
        <v>117</v>
      </c>
      <c r="E29" s="22">
        <v>154</v>
      </c>
      <c r="F29" s="23">
        <v>137</v>
      </c>
      <c r="G29" s="22">
        <v>163</v>
      </c>
      <c r="H29" s="23">
        <v>199</v>
      </c>
      <c r="I29" s="22">
        <v>174</v>
      </c>
      <c r="J29" s="23">
        <v>131</v>
      </c>
      <c r="K29" s="42">
        <f t="shared" si="0"/>
        <v>159.66666666666666</v>
      </c>
      <c r="L29" s="43">
        <f t="shared" si="1"/>
        <v>958</v>
      </c>
    </row>
    <row r="30" spans="1:12" ht="21" customHeight="1">
      <c r="A30" s="44">
        <v>22</v>
      </c>
      <c r="B30" s="45"/>
      <c r="C30" s="27" t="s">
        <v>207</v>
      </c>
      <c r="D30" s="26" t="s">
        <v>117</v>
      </c>
      <c r="E30" s="22">
        <v>158</v>
      </c>
      <c r="F30" s="23">
        <v>126</v>
      </c>
      <c r="G30" s="22">
        <v>144</v>
      </c>
      <c r="H30" s="23">
        <v>213</v>
      </c>
      <c r="I30" s="22">
        <v>132</v>
      </c>
      <c r="J30" s="23">
        <v>174</v>
      </c>
      <c r="K30" s="42">
        <f t="shared" si="0"/>
        <v>157.83333333333334</v>
      </c>
      <c r="L30" s="43">
        <f t="shared" si="1"/>
        <v>947</v>
      </c>
    </row>
    <row r="31" spans="1:12" ht="21" customHeight="1">
      <c r="A31" s="40">
        <v>23</v>
      </c>
      <c r="B31" s="46"/>
      <c r="C31" s="27" t="s">
        <v>73</v>
      </c>
      <c r="D31" s="26" t="s">
        <v>72</v>
      </c>
      <c r="E31" s="22">
        <v>128</v>
      </c>
      <c r="F31" s="23">
        <v>143</v>
      </c>
      <c r="G31" s="22">
        <v>152</v>
      </c>
      <c r="H31" s="23">
        <v>166</v>
      </c>
      <c r="I31" s="22">
        <v>154</v>
      </c>
      <c r="J31" s="23">
        <v>190</v>
      </c>
      <c r="K31" s="42">
        <f t="shared" si="0"/>
        <v>155.5</v>
      </c>
      <c r="L31" s="43">
        <f t="shared" si="1"/>
        <v>933</v>
      </c>
    </row>
    <row r="32" spans="1:12" ht="21" customHeight="1">
      <c r="A32" s="44">
        <v>24</v>
      </c>
      <c r="B32" s="45"/>
      <c r="C32" s="27" t="s">
        <v>92</v>
      </c>
      <c r="D32" s="26" t="s">
        <v>66</v>
      </c>
      <c r="E32" s="22">
        <v>153</v>
      </c>
      <c r="F32" s="23">
        <v>120</v>
      </c>
      <c r="G32" s="22">
        <v>184</v>
      </c>
      <c r="H32" s="23">
        <v>120</v>
      </c>
      <c r="I32" s="22">
        <v>123</v>
      </c>
      <c r="J32" s="23">
        <v>231</v>
      </c>
      <c r="K32" s="42">
        <f t="shared" si="0"/>
        <v>155.16666666666666</v>
      </c>
      <c r="L32" s="43">
        <f t="shared" si="1"/>
        <v>931</v>
      </c>
    </row>
    <row r="33" spans="1:12" ht="21" customHeight="1">
      <c r="A33" s="40">
        <v>25</v>
      </c>
      <c r="B33" s="45"/>
      <c r="C33" s="27" t="s">
        <v>151</v>
      </c>
      <c r="D33" s="26" t="s">
        <v>64</v>
      </c>
      <c r="E33" s="22">
        <v>135</v>
      </c>
      <c r="F33" s="23">
        <v>153</v>
      </c>
      <c r="G33" s="22">
        <v>122</v>
      </c>
      <c r="H33" s="23">
        <v>140</v>
      </c>
      <c r="I33" s="22">
        <v>176</v>
      </c>
      <c r="J33" s="23">
        <v>193</v>
      </c>
      <c r="K33" s="42">
        <f t="shared" si="0"/>
        <v>153.16666666666666</v>
      </c>
      <c r="L33" s="43">
        <f t="shared" si="1"/>
        <v>919</v>
      </c>
    </row>
    <row r="34" spans="1:12" ht="21" customHeight="1">
      <c r="A34" s="44">
        <v>26</v>
      </c>
      <c r="B34" s="46"/>
      <c r="C34" s="27" t="s">
        <v>120</v>
      </c>
      <c r="D34" s="26" t="s">
        <v>63</v>
      </c>
      <c r="E34" s="22">
        <v>126</v>
      </c>
      <c r="F34" s="23">
        <v>145</v>
      </c>
      <c r="G34" s="22">
        <v>164</v>
      </c>
      <c r="H34" s="23">
        <v>167</v>
      </c>
      <c r="I34" s="22">
        <v>150</v>
      </c>
      <c r="J34" s="23">
        <v>158</v>
      </c>
      <c r="K34" s="42">
        <f t="shared" si="0"/>
        <v>151.66666666666666</v>
      </c>
      <c r="L34" s="43">
        <f t="shared" si="1"/>
        <v>910</v>
      </c>
    </row>
    <row r="35" spans="1:12" ht="21" customHeight="1">
      <c r="A35" s="44">
        <v>27</v>
      </c>
      <c r="B35" s="45"/>
      <c r="C35" s="27" t="s">
        <v>88</v>
      </c>
      <c r="D35" s="26" t="s">
        <v>66</v>
      </c>
      <c r="E35" s="24">
        <v>138</v>
      </c>
      <c r="F35" s="21">
        <v>137</v>
      </c>
      <c r="G35" s="24">
        <v>141</v>
      </c>
      <c r="H35" s="21">
        <v>138</v>
      </c>
      <c r="I35" s="24">
        <v>175</v>
      </c>
      <c r="J35" s="21">
        <v>168</v>
      </c>
      <c r="K35" s="42">
        <f t="shared" si="0"/>
        <v>149.5</v>
      </c>
      <c r="L35" s="43">
        <f t="shared" si="1"/>
        <v>897</v>
      </c>
    </row>
    <row r="36" spans="1:12" ht="21" customHeight="1">
      <c r="A36" s="40">
        <v>28</v>
      </c>
      <c r="B36" s="45"/>
      <c r="C36" s="27" t="s">
        <v>74</v>
      </c>
      <c r="D36" s="26" t="s">
        <v>66</v>
      </c>
      <c r="E36" s="22">
        <v>136</v>
      </c>
      <c r="F36" s="23">
        <v>136</v>
      </c>
      <c r="G36" s="22">
        <v>158</v>
      </c>
      <c r="H36" s="23">
        <v>129</v>
      </c>
      <c r="I36" s="22">
        <v>142</v>
      </c>
      <c r="J36" s="23">
        <v>170</v>
      </c>
      <c r="K36" s="42">
        <f t="shared" si="0"/>
        <v>145.16666666666666</v>
      </c>
      <c r="L36" s="43">
        <f t="shared" si="1"/>
        <v>871</v>
      </c>
    </row>
    <row r="37" spans="1:12" ht="21" customHeight="1">
      <c r="A37" s="44">
        <v>29</v>
      </c>
      <c r="B37" s="46"/>
      <c r="C37" s="27" t="s">
        <v>121</v>
      </c>
      <c r="D37" s="26" t="s">
        <v>119</v>
      </c>
      <c r="E37" s="22">
        <v>130</v>
      </c>
      <c r="F37" s="23">
        <v>123</v>
      </c>
      <c r="G37" s="22">
        <v>159</v>
      </c>
      <c r="H37" s="23">
        <v>123</v>
      </c>
      <c r="I37" s="22">
        <v>174</v>
      </c>
      <c r="J37" s="23">
        <v>152</v>
      </c>
      <c r="K37" s="42">
        <f t="shared" si="0"/>
        <v>143.5</v>
      </c>
      <c r="L37" s="43">
        <f t="shared" si="1"/>
        <v>861</v>
      </c>
    </row>
    <row r="38" spans="1:12" ht="21" customHeight="1">
      <c r="A38" s="44">
        <v>30</v>
      </c>
      <c r="B38" s="45"/>
      <c r="C38" s="27" t="s">
        <v>168</v>
      </c>
      <c r="D38" s="26" t="s">
        <v>64</v>
      </c>
      <c r="E38" s="22">
        <v>140</v>
      </c>
      <c r="F38" s="23">
        <v>139</v>
      </c>
      <c r="G38" s="22">
        <v>130</v>
      </c>
      <c r="H38" s="23">
        <v>123</v>
      </c>
      <c r="I38" s="22">
        <v>116</v>
      </c>
      <c r="J38" s="23">
        <v>139</v>
      </c>
      <c r="K38" s="42">
        <f t="shared" si="0"/>
        <v>131.16666666666666</v>
      </c>
      <c r="L38" s="43">
        <f t="shared" si="1"/>
        <v>787</v>
      </c>
    </row>
    <row r="39" spans="1:12" ht="21" customHeight="1">
      <c r="A39" s="40">
        <v>31</v>
      </c>
      <c r="B39" s="45"/>
      <c r="C39" s="27" t="s">
        <v>169</v>
      </c>
      <c r="D39" s="26" t="s">
        <v>119</v>
      </c>
      <c r="E39" s="22">
        <v>99</v>
      </c>
      <c r="F39" s="23">
        <v>115</v>
      </c>
      <c r="G39" s="22">
        <v>136</v>
      </c>
      <c r="H39" s="23">
        <v>143</v>
      </c>
      <c r="I39" s="22">
        <v>150</v>
      </c>
      <c r="J39" s="23">
        <v>118</v>
      </c>
      <c r="K39" s="42">
        <f t="shared" si="0"/>
        <v>126.83333333333333</v>
      </c>
      <c r="L39" s="43">
        <f t="shared" si="1"/>
        <v>761</v>
      </c>
    </row>
    <row r="40" spans="1:12" ht="21" customHeight="1">
      <c r="A40" s="44">
        <v>32</v>
      </c>
      <c r="B40" s="46"/>
      <c r="C40" s="27" t="s">
        <v>150</v>
      </c>
      <c r="D40" s="26" t="s">
        <v>64</v>
      </c>
      <c r="E40" s="22">
        <v>100</v>
      </c>
      <c r="F40" s="23">
        <v>117</v>
      </c>
      <c r="G40" s="22">
        <v>144</v>
      </c>
      <c r="H40" s="23">
        <v>99</v>
      </c>
      <c r="I40" s="22">
        <v>114</v>
      </c>
      <c r="J40" s="23">
        <v>133</v>
      </c>
      <c r="K40" s="42">
        <f t="shared" si="0"/>
        <v>117.83333333333333</v>
      </c>
      <c r="L40" s="43">
        <f t="shared" si="1"/>
        <v>707</v>
      </c>
    </row>
  </sheetData>
  <sheetProtection/>
  <mergeCells count="21">
    <mergeCell ref="O12:R12"/>
    <mergeCell ref="O6:S6"/>
    <mergeCell ref="O9:R9"/>
    <mergeCell ref="O10:R10"/>
    <mergeCell ref="O11:R11"/>
    <mergeCell ref="A4:L4"/>
    <mergeCell ref="C6:C8"/>
    <mergeCell ref="A6:A8"/>
    <mergeCell ref="I6:I8"/>
    <mergeCell ref="L6:L8"/>
    <mergeCell ref="B6:B8"/>
    <mergeCell ref="A1:L1"/>
    <mergeCell ref="A2:L2"/>
    <mergeCell ref="E6:E8"/>
    <mergeCell ref="F6:F8"/>
    <mergeCell ref="G6:G8"/>
    <mergeCell ref="H6:H8"/>
    <mergeCell ref="A3:L3"/>
    <mergeCell ref="D6:D8"/>
    <mergeCell ref="J6:J8"/>
    <mergeCell ref="K6:K8"/>
  </mergeCells>
  <printOptions/>
  <pageMargins left="0.11811023622047245" right="0.1968503937007874" top="0.1968503937007874" bottom="0" header="0.1968503937007874" footer="0"/>
  <pageSetup horizontalDpi="300" verticalDpi="300" orientation="portrait" paperSize="9" scale="57" r:id="rId3"/>
  <legacyDrawing r:id="rId2"/>
  <oleObjects>
    <oleObject progId="Word.Document.8" shapeId="565832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U32"/>
  <sheetViews>
    <sheetView zoomScale="90" zoomScaleNormal="90" zoomScalePageLayoutView="0" workbookViewId="0" topLeftCell="A7">
      <selection activeCell="C43" sqref="C43"/>
    </sheetView>
  </sheetViews>
  <sheetFormatPr defaultColWidth="9.00390625" defaultRowHeight="12.75"/>
  <cols>
    <col min="1" max="1" width="8.25390625" style="6" customWidth="1"/>
    <col min="2" max="2" width="5.625" style="6" customWidth="1"/>
    <col min="3" max="3" width="31.75390625" style="12" customWidth="1"/>
    <col min="4" max="4" width="19.875" style="12" customWidth="1"/>
    <col min="5" max="5" width="12.875" style="12" customWidth="1"/>
    <col min="6" max="9" width="8.75390625" style="6" customWidth="1"/>
    <col min="10" max="10" width="8.75390625" style="12" customWidth="1"/>
    <col min="11" max="12" width="8.75390625" style="6" customWidth="1"/>
    <col min="13" max="13" width="9.375" style="6" customWidth="1"/>
    <col min="14" max="14" width="11.25390625" style="6" customWidth="1"/>
    <col min="15" max="15" width="9.00390625" style="6" customWidth="1"/>
    <col min="16" max="16" width="9.875" style="12" customWidth="1"/>
    <col min="17" max="17" width="4.875" style="6" customWidth="1"/>
    <col min="18" max="19" width="5.00390625" style="6" customWidth="1"/>
    <col min="20" max="20" width="2.375" style="6" customWidth="1"/>
    <col min="21" max="21" width="4.00390625" style="0" customWidth="1"/>
    <col min="22" max="22" width="26.375" style="0" customWidth="1"/>
    <col min="23" max="23" width="5.625" style="0" customWidth="1"/>
    <col min="24" max="24" width="6.00390625" style="0" customWidth="1"/>
    <col min="25" max="25" width="5.625" style="0" customWidth="1"/>
  </cols>
  <sheetData>
    <row r="1" spans="1:21" ht="22.5">
      <c r="A1" s="134" t="s">
        <v>43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</row>
    <row r="2" spans="1:21" ht="22.5">
      <c r="A2" s="134" t="s">
        <v>44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</row>
    <row r="3" ht="12.75"/>
    <row r="4" spans="1:16" ht="20.25">
      <c r="A4" s="144" t="s">
        <v>56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</row>
    <row r="5" spans="1:20" ht="20.25">
      <c r="A5" s="145" t="s">
        <v>57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/>
      <c r="R5"/>
      <c r="S5"/>
      <c r="T5"/>
    </row>
    <row r="6" spans="1:20" ht="20.25">
      <c r="A6" s="144" t="s">
        <v>19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/>
      <c r="R6"/>
      <c r="S6"/>
      <c r="T6"/>
    </row>
    <row r="7" ht="13.5" thickBot="1"/>
    <row r="8" spans="1:16" ht="12.75">
      <c r="A8" s="141" t="s">
        <v>0</v>
      </c>
      <c r="B8" s="128" t="s">
        <v>30</v>
      </c>
      <c r="C8" s="141" t="s">
        <v>1</v>
      </c>
      <c r="D8" s="141" t="s">
        <v>55</v>
      </c>
      <c r="E8" s="141" t="s">
        <v>54</v>
      </c>
      <c r="F8" s="141" t="s">
        <v>3</v>
      </c>
      <c r="G8" s="141" t="s">
        <v>4</v>
      </c>
      <c r="H8" s="141" t="s">
        <v>5</v>
      </c>
      <c r="I8" s="141" t="s">
        <v>6</v>
      </c>
      <c r="J8" s="141" t="s">
        <v>47</v>
      </c>
      <c r="K8" s="141" t="s">
        <v>8</v>
      </c>
      <c r="L8" s="141" t="s">
        <v>9</v>
      </c>
      <c r="M8" s="141" t="s">
        <v>48</v>
      </c>
      <c r="N8" s="70" t="s">
        <v>49</v>
      </c>
      <c r="O8" s="70" t="s">
        <v>50</v>
      </c>
      <c r="P8" s="70" t="s">
        <v>50</v>
      </c>
    </row>
    <row r="9" spans="1:16" ht="12.75">
      <c r="A9" s="142"/>
      <c r="B9" s="129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71" t="s">
        <v>51</v>
      </c>
      <c r="O9" s="71" t="s">
        <v>52</v>
      </c>
      <c r="P9" s="71" t="s">
        <v>53</v>
      </c>
    </row>
    <row r="10" spans="1:16" ht="13.5" thickBot="1">
      <c r="A10" s="143"/>
      <c r="B10" s="130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77"/>
      <c r="O10" s="71"/>
      <c r="P10" s="71"/>
    </row>
    <row r="11" spans="1:16" ht="30" customHeight="1" thickBot="1">
      <c r="A11" s="79">
        <v>1</v>
      </c>
      <c r="B11" s="73" t="s">
        <v>81</v>
      </c>
      <c r="C11" s="98" t="s">
        <v>102</v>
      </c>
      <c r="D11" s="98" t="s">
        <v>66</v>
      </c>
      <c r="E11" s="99">
        <v>2556</v>
      </c>
      <c r="F11" s="108">
        <v>195</v>
      </c>
      <c r="G11" s="109">
        <v>211</v>
      </c>
      <c r="H11" s="108">
        <v>229</v>
      </c>
      <c r="I11" s="109">
        <v>220</v>
      </c>
      <c r="J11" s="108">
        <v>194</v>
      </c>
      <c r="K11" s="109">
        <v>219</v>
      </c>
      <c r="L11" s="108">
        <v>216</v>
      </c>
      <c r="M11" s="109">
        <v>140</v>
      </c>
      <c r="N11" s="100">
        <f aca="true" t="shared" si="0" ref="N11:N18">SUM(E11:M11)</f>
        <v>4180</v>
      </c>
      <c r="O11" s="101">
        <f aca="true" t="shared" si="1" ref="O11:O18">SUM(F11:L11)/7</f>
        <v>212</v>
      </c>
      <c r="P11" s="101">
        <f aca="true" t="shared" si="2" ref="P11:P18">SUM(E11:L11)/19</f>
        <v>212.6315789473684</v>
      </c>
    </row>
    <row r="12" spans="1:16" ht="30" customHeight="1" thickBot="1">
      <c r="A12" s="78">
        <v>2</v>
      </c>
      <c r="B12" s="72" t="s">
        <v>104</v>
      </c>
      <c r="C12" s="93" t="s">
        <v>116</v>
      </c>
      <c r="D12" s="93" t="s">
        <v>117</v>
      </c>
      <c r="E12" s="85">
        <v>2407</v>
      </c>
      <c r="F12" s="103">
        <v>211</v>
      </c>
      <c r="G12" s="104">
        <v>201</v>
      </c>
      <c r="H12" s="103">
        <v>208</v>
      </c>
      <c r="I12" s="104">
        <v>196</v>
      </c>
      <c r="J12" s="103">
        <v>189</v>
      </c>
      <c r="K12" s="104">
        <v>181</v>
      </c>
      <c r="L12" s="103">
        <v>183</v>
      </c>
      <c r="M12" s="104">
        <v>80</v>
      </c>
      <c r="N12" s="75">
        <f t="shared" si="0"/>
        <v>3856</v>
      </c>
      <c r="O12" s="76">
        <f t="shared" si="1"/>
        <v>195.57142857142858</v>
      </c>
      <c r="P12" s="76">
        <f t="shared" si="2"/>
        <v>198.73684210526315</v>
      </c>
    </row>
    <row r="13" spans="1:16" ht="30" customHeight="1" thickBot="1">
      <c r="A13" s="87">
        <v>3</v>
      </c>
      <c r="B13" s="88" t="s">
        <v>81</v>
      </c>
      <c r="C13" s="94" t="s">
        <v>41</v>
      </c>
      <c r="D13" s="94" t="s">
        <v>66</v>
      </c>
      <c r="E13" s="86">
        <v>2384</v>
      </c>
      <c r="F13" s="34">
        <v>193</v>
      </c>
      <c r="G13" s="105">
        <v>193</v>
      </c>
      <c r="H13" s="34">
        <v>205</v>
      </c>
      <c r="I13" s="105">
        <v>205</v>
      </c>
      <c r="J13" s="34">
        <v>196</v>
      </c>
      <c r="K13" s="105">
        <v>201</v>
      </c>
      <c r="L13" s="34">
        <v>175</v>
      </c>
      <c r="M13" s="105">
        <v>100</v>
      </c>
      <c r="N13" s="95">
        <f t="shared" si="0"/>
        <v>3852</v>
      </c>
      <c r="O13" s="102">
        <f t="shared" si="1"/>
        <v>195.42857142857142</v>
      </c>
      <c r="P13" s="92">
        <f t="shared" si="2"/>
        <v>197.47368421052633</v>
      </c>
    </row>
    <row r="14" spans="1:16" ht="30" customHeight="1" thickBot="1">
      <c r="A14" s="72">
        <v>4</v>
      </c>
      <c r="B14" s="72" t="s">
        <v>81</v>
      </c>
      <c r="C14" s="93" t="s">
        <v>173</v>
      </c>
      <c r="D14" s="93" t="s">
        <v>63</v>
      </c>
      <c r="E14" s="85">
        <v>2454</v>
      </c>
      <c r="F14" s="103">
        <v>211</v>
      </c>
      <c r="G14" s="104">
        <v>201</v>
      </c>
      <c r="H14" s="103">
        <v>187</v>
      </c>
      <c r="I14" s="104">
        <v>175</v>
      </c>
      <c r="J14" s="103">
        <v>151</v>
      </c>
      <c r="K14" s="104">
        <v>188</v>
      </c>
      <c r="L14" s="103">
        <v>158</v>
      </c>
      <c r="M14" s="104">
        <v>80</v>
      </c>
      <c r="N14" s="75">
        <f t="shared" si="0"/>
        <v>3805</v>
      </c>
      <c r="O14" s="76">
        <f t="shared" si="1"/>
        <v>181.57142857142858</v>
      </c>
      <c r="P14" s="76">
        <f t="shared" si="2"/>
        <v>196.05263157894737</v>
      </c>
    </row>
    <row r="15" spans="1:16" ht="30" customHeight="1" thickBot="1">
      <c r="A15" s="88">
        <v>5</v>
      </c>
      <c r="B15" s="88" t="s">
        <v>104</v>
      </c>
      <c r="C15" s="94" t="s">
        <v>171</v>
      </c>
      <c r="D15" s="94" t="s">
        <v>117</v>
      </c>
      <c r="E15" s="86">
        <v>2413</v>
      </c>
      <c r="F15" s="34">
        <v>171</v>
      </c>
      <c r="G15" s="105">
        <v>195</v>
      </c>
      <c r="H15" s="34">
        <v>180</v>
      </c>
      <c r="I15" s="105">
        <v>191</v>
      </c>
      <c r="J15" s="34">
        <v>221</v>
      </c>
      <c r="K15" s="105">
        <v>189</v>
      </c>
      <c r="L15" s="34">
        <v>150</v>
      </c>
      <c r="M15" s="105">
        <v>60</v>
      </c>
      <c r="N15" s="95">
        <f t="shared" si="0"/>
        <v>3770</v>
      </c>
      <c r="O15" s="102">
        <f t="shared" si="1"/>
        <v>185.28571428571428</v>
      </c>
      <c r="P15" s="76">
        <f t="shared" si="2"/>
        <v>195.26315789473685</v>
      </c>
    </row>
    <row r="16" spans="1:16" ht="30" customHeight="1" thickBot="1">
      <c r="A16" s="72">
        <v>6</v>
      </c>
      <c r="B16" s="72"/>
      <c r="C16" s="93" t="s">
        <v>199</v>
      </c>
      <c r="D16" s="93" t="s">
        <v>117</v>
      </c>
      <c r="E16" s="85">
        <v>2372</v>
      </c>
      <c r="F16" s="103">
        <v>193</v>
      </c>
      <c r="G16" s="104">
        <v>238</v>
      </c>
      <c r="H16" s="103">
        <v>210</v>
      </c>
      <c r="I16" s="104">
        <v>161</v>
      </c>
      <c r="J16" s="103">
        <v>191</v>
      </c>
      <c r="K16" s="104">
        <v>179</v>
      </c>
      <c r="L16" s="103">
        <v>160</v>
      </c>
      <c r="M16" s="104">
        <v>60</v>
      </c>
      <c r="N16" s="75">
        <f t="shared" si="0"/>
        <v>3764</v>
      </c>
      <c r="O16" s="76">
        <f t="shared" si="1"/>
        <v>190.28571428571428</v>
      </c>
      <c r="P16" s="76">
        <f t="shared" si="2"/>
        <v>194.94736842105263</v>
      </c>
    </row>
    <row r="17" spans="1:16" ht="30" customHeight="1" thickBot="1">
      <c r="A17" s="88">
        <v>7</v>
      </c>
      <c r="B17" s="88" t="s">
        <v>104</v>
      </c>
      <c r="C17" s="94" t="s">
        <v>205</v>
      </c>
      <c r="D17" s="94" t="s">
        <v>117</v>
      </c>
      <c r="E17" s="86">
        <v>2413</v>
      </c>
      <c r="F17" s="34">
        <v>198</v>
      </c>
      <c r="G17" s="105">
        <v>229</v>
      </c>
      <c r="H17" s="34">
        <v>133</v>
      </c>
      <c r="I17" s="105">
        <v>176</v>
      </c>
      <c r="J17" s="34">
        <v>168</v>
      </c>
      <c r="K17" s="105">
        <v>186</v>
      </c>
      <c r="L17" s="34">
        <v>164</v>
      </c>
      <c r="M17" s="105">
        <v>0</v>
      </c>
      <c r="N17" s="95">
        <f t="shared" si="0"/>
        <v>3667</v>
      </c>
      <c r="O17" s="102">
        <f t="shared" si="1"/>
        <v>179.14285714285714</v>
      </c>
      <c r="P17" s="101">
        <f t="shared" si="2"/>
        <v>193</v>
      </c>
    </row>
    <row r="18" spans="1:16" ht="30" customHeight="1" thickBot="1">
      <c r="A18" s="74">
        <v>8</v>
      </c>
      <c r="B18" s="74"/>
      <c r="C18" s="93" t="s">
        <v>229</v>
      </c>
      <c r="D18" s="93" t="s">
        <v>149</v>
      </c>
      <c r="E18" s="85">
        <v>2381</v>
      </c>
      <c r="F18" s="103">
        <v>153</v>
      </c>
      <c r="G18" s="104">
        <v>197</v>
      </c>
      <c r="H18" s="103">
        <v>146</v>
      </c>
      <c r="I18" s="104">
        <v>190</v>
      </c>
      <c r="J18" s="103">
        <v>188</v>
      </c>
      <c r="K18" s="104">
        <v>191</v>
      </c>
      <c r="L18" s="103">
        <v>129</v>
      </c>
      <c r="M18" s="104">
        <v>40</v>
      </c>
      <c r="N18" s="75">
        <f t="shared" si="0"/>
        <v>3615</v>
      </c>
      <c r="O18" s="76">
        <f t="shared" si="1"/>
        <v>170.57142857142858</v>
      </c>
      <c r="P18" s="76">
        <f t="shared" si="2"/>
        <v>188.1578947368421</v>
      </c>
    </row>
    <row r="19" spans="1:15" ht="12.75">
      <c r="A19" s="69"/>
      <c r="B19" s="6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6" ht="20.25">
      <c r="A20" s="144" t="s">
        <v>42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</row>
    <row r="21" ht="13.5" thickBot="1"/>
    <row r="22" spans="1:16" ht="12.75">
      <c r="A22" s="141" t="s">
        <v>0</v>
      </c>
      <c r="B22" s="128" t="s">
        <v>30</v>
      </c>
      <c r="C22" s="141" t="s">
        <v>1</v>
      </c>
      <c r="D22" s="141" t="s">
        <v>55</v>
      </c>
      <c r="E22" s="141" t="s">
        <v>54</v>
      </c>
      <c r="F22" s="141" t="s">
        <v>3</v>
      </c>
      <c r="G22" s="141" t="s">
        <v>4</v>
      </c>
      <c r="H22" s="141" t="s">
        <v>5</v>
      </c>
      <c r="I22" s="141" t="s">
        <v>6</v>
      </c>
      <c r="J22" s="141" t="s">
        <v>47</v>
      </c>
      <c r="K22" s="141" t="s">
        <v>8</v>
      </c>
      <c r="L22" s="141" t="s">
        <v>9</v>
      </c>
      <c r="M22" s="141" t="s">
        <v>48</v>
      </c>
      <c r="N22" s="70" t="s">
        <v>49</v>
      </c>
      <c r="O22" s="70" t="s">
        <v>50</v>
      </c>
      <c r="P22" s="70" t="s">
        <v>50</v>
      </c>
    </row>
    <row r="23" spans="1:16" ht="12.75">
      <c r="A23" s="142"/>
      <c r="B23" s="129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71" t="s">
        <v>51</v>
      </c>
      <c r="O23" s="71" t="s">
        <v>52</v>
      </c>
      <c r="P23" s="71" t="s">
        <v>53</v>
      </c>
    </row>
    <row r="24" spans="1:16" ht="13.5" thickBot="1">
      <c r="A24" s="143"/>
      <c r="B24" s="130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77"/>
      <c r="O24" s="71"/>
      <c r="P24" s="71"/>
    </row>
    <row r="25" spans="1:16" ht="30" customHeight="1" thickBot="1">
      <c r="A25" s="78">
        <v>1</v>
      </c>
      <c r="B25" s="72" t="s">
        <v>81</v>
      </c>
      <c r="C25" s="93" t="s">
        <v>177</v>
      </c>
      <c r="D25" s="93" t="s">
        <v>149</v>
      </c>
      <c r="E25" s="85">
        <v>2332</v>
      </c>
      <c r="F25" s="103">
        <v>205</v>
      </c>
      <c r="G25" s="104">
        <v>216</v>
      </c>
      <c r="H25" s="103">
        <v>225</v>
      </c>
      <c r="I25" s="104">
        <v>169</v>
      </c>
      <c r="J25" s="103">
        <v>192</v>
      </c>
      <c r="K25" s="104">
        <v>211</v>
      </c>
      <c r="L25" s="103">
        <v>140</v>
      </c>
      <c r="M25" s="104">
        <v>100</v>
      </c>
      <c r="N25" s="75">
        <f aca="true" t="shared" si="3" ref="N25:N32">SUM(E25:M25)</f>
        <v>3790</v>
      </c>
      <c r="O25" s="76">
        <f aca="true" t="shared" si="4" ref="O25:O32">SUM(F25:L25)/7</f>
        <v>194</v>
      </c>
      <c r="P25" s="76">
        <f aca="true" t="shared" si="5" ref="P25:P32">SUM(E25:L25)/19</f>
        <v>194.21052631578948</v>
      </c>
    </row>
    <row r="26" spans="1:16" ht="30" customHeight="1" thickBot="1">
      <c r="A26" s="87">
        <v>2</v>
      </c>
      <c r="B26" s="88" t="s">
        <v>81</v>
      </c>
      <c r="C26" s="94" t="s">
        <v>109</v>
      </c>
      <c r="D26" s="94" t="s">
        <v>66</v>
      </c>
      <c r="E26" s="86">
        <v>2442</v>
      </c>
      <c r="F26" s="34">
        <v>188</v>
      </c>
      <c r="G26" s="105">
        <v>168</v>
      </c>
      <c r="H26" s="34">
        <v>202</v>
      </c>
      <c r="I26" s="105">
        <v>144</v>
      </c>
      <c r="J26" s="34">
        <v>179</v>
      </c>
      <c r="K26" s="105">
        <v>213</v>
      </c>
      <c r="L26" s="34">
        <v>154</v>
      </c>
      <c r="M26" s="105">
        <v>70</v>
      </c>
      <c r="N26" s="95">
        <f t="shared" si="3"/>
        <v>3760</v>
      </c>
      <c r="O26" s="92">
        <f t="shared" si="4"/>
        <v>178.28571428571428</v>
      </c>
      <c r="P26" s="76">
        <f t="shared" si="5"/>
        <v>194.21052631578948</v>
      </c>
    </row>
    <row r="27" spans="1:16" ht="30" customHeight="1" thickBot="1">
      <c r="A27" s="78">
        <v>3</v>
      </c>
      <c r="B27" s="72" t="s">
        <v>104</v>
      </c>
      <c r="C27" s="93" t="s">
        <v>208</v>
      </c>
      <c r="D27" s="93" t="s">
        <v>117</v>
      </c>
      <c r="E27" s="85">
        <v>2250</v>
      </c>
      <c r="F27" s="103">
        <v>177</v>
      </c>
      <c r="G27" s="104">
        <v>169</v>
      </c>
      <c r="H27" s="103">
        <v>194</v>
      </c>
      <c r="I27" s="104">
        <v>211</v>
      </c>
      <c r="J27" s="103">
        <v>194</v>
      </c>
      <c r="K27" s="104">
        <v>200</v>
      </c>
      <c r="L27" s="103">
        <v>178</v>
      </c>
      <c r="M27" s="104">
        <v>100</v>
      </c>
      <c r="N27" s="96">
        <f t="shared" si="3"/>
        <v>3673</v>
      </c>
      <c r="O27" s="76">
        <f t="shared" si="4"/>
        <v>189</v>
      </c>
      <c r="P27" s="76">
        <f t="shared" si="5"/>
        <v>188.05263157894737</v>
      </c>
    </row>
    <row r="28" spans="1:16" ht="30" customHeight="1" thickBot="1">
      <c r="A28" s="88">
        <v>4</v>
      </c>
      <c r="B28" s="88" t="s">
        <v>104</v>
      </c>
      <c r="C28" s="94" t="s">
        <v>179</v>
      </c>
      <c r="D28" s="94" t="s">
        <v>117</v>
      </c>
      <c r="E28" s="86">
        <v>2346</v>
      </c>
      <c r="F28" s="34">
        <v>164</v>
      </c>
      <c r="G28" s="105">
        <v>136</v>
      </c>
      <c r="H28" s="34">
        <v>173</v>
      </c>
      <c r="I28" s="105">
        <v>186</v>
      </c>
      <c r="J28" s="34">
        <v>169</v>
      </c>
      <c r="K28" s="105">
        <v>195</v>
      </c>
      <c r="L28" s="34">
        <v>184</v>
      </c>
      <c r="M28" s="105">
        <v>100</v>
      </c>
      <c r="N28" s="95">
        <f t="shared" si="3"/>
        <v>3653</v>
      </c>
      <c r="O28" s="76">
        <f t="shared" si="4"/>
        <v>172.42857142857142</v>
      </c>
      <c r="P28" s="76">
        <f t="shared" si="5"/>
        <v>187</v>
      </c>
    </row>
    <row r="29" spans="1:16" ht="30" customHeight="1" thickBot="1">
      <c r="A29" s="72">
        <v>5</v>
      </c>
      <c r="B29" s="72" t="s">
        <v>81</v>
      </c>
      <c r="C29" s="93" t="s">
        <v>152</v>
      </c>
      <c r="D29" s="93" t="s">
        <v>63</v>
      </c>
      <c r="E29" s="85">
        <v>2227</v>
      </c>
      <c r="F29" s="103">
        <v>157</v>
      </c>
      <c r="G29" s="104">
        <v>200</v>
      </c>
      <c r="H29" s="103">
        <v>132</v>
      </c>
      <c r="I29" s="104">
        <v>177</v>
      </c>
      <c r="J29" s="103">
        <v>192</v>
      </c>
      <c r="K29" s="104">
        <v>181</v>
      </c>
      <c r="L29" s="103">
        <v>185</v>
      </c>
      <c r="M29" s="104">
        <v>80</v>
      </c>
      <c r="N29" s="96">
        <f t="shared" si="3"/>
        <v>3531</v>
      </c>
      <c r="O29" s="76">
        <f t="shared" si="4"/>
        <v>174.85714285714286</v>
      </c>
      <c r="P29" s="76">
        <f t="shared" si="5"/>
        <v>181.6315789473684</v>
      </c>
    </row>
    <row r="30" spans="1:16" ht="30" customHeight="1" thickBot="1">
      <c r="A30" s="88">
        <v>6</v>
      </c>
      <c r="B30" s="88"/>
      <c r="C30" s="94" t="s">
        <v>38</v>
      </c>
      <c r="D30" s="94" t="s">
        <v>64</v>
      </c>
      <c r="E30" s="86">
        <v>2219</v>
      </c>
      <c r="F30" s="34">
        <v>211</v>
      </c>
      <c r="G30" s="105">
        <v>167</v>
      </c>
      <c r="H30" s="34">
        <v>143</v>
      </c>
      <c r="I30" s="105">
        <v>185</v>
      </c>
      <c r="J30" s="34">
        <v>177</v>
      </c>
      <c r="K30" s="105">
        <v>167</v>
      </c>
      <c r="L30" s="34">
        <v>179</v>
      </c>
      <c r="M30" s="105">
        <v>80</v>
      </c>
      <c r="N30" s="95">
        <f t="shared" si="3"/>
        <v>3528</v>
      </c>
      <c r="O30" s="76">
        <f t="shared" si="4"/>
        <v>175.57142857142858</v>
      </c>
      <c r="P30" s="76">
        <f t="shared" si="5"/>
        <v>181.47368421052633</v>
      </c>
    </row>
    <row r="31" spans="1:16" ht="30" customHeight="1" thickBot="1">
      <c r="A31" s="72">
        <v>7</v>
      </c>
      <c r="B31" s="72" t="s">
        <v>104</v>
      </c>
      <c r="C31" s="93" t="s">
        <v>183</v>
      </c>
      <c r="D31" s="93" t="s">
        <v>149</v>
      </c>
      <c r="E31" s="85">
        <v>2368</v>
      </c>
      <c r="F31" s="103">
        <v>158</v>
      </c>
      <c r="G31" s="104">
        <v>182</v>
      </c>
      <c r="H31" s="103">
        <v>179</v>
      </c>
      <c r="I31" s="104">
        <v>166</v>
      </c>
      <c r="J31" s="103">
        <v>152</v>
      </c>
      <c r="K31" s="104">
        <v>174</v>
      </c>
      <c r="L31" s="103">
        <v>137</v>
      </c>
      <c r="M31" s="104">
        <v>0</v>
      </c>
      <c r="N31" s="96">
        <f t="shared" si="3"/>
        <v>3516</v>
      </c>
      <c r="O31" s="76">
        <f t="shared" si="4"/>
        <v>164</v>
      </c>
      <c r="P31" s="76">
        <f t="shared" si="5"/>
        <v>185.05263157894737</v>
      </c>
    </row>
    <row r="32" spans="1:16" ht="30" customHeight="1" thickBot="1">
      <c r="A32" s="89">
        <v>8</v>
      </c>
      <c r="B32" s="89"/>
      <c r="C32" s="97" t="s">
        <v>91</v>
      </c>
      <c r="D32" s="97" t="s">
        <v>66</v>
      </c>
      <c r="E32" s="90">
        <v>2226</v>
      </c>
      <c r="F32" s="106">
        <v>192</v>
      </c>
      <c r="G32" s="107">
        <v>168</v>
      </c>
      <c r="H32" s="106">
        <v>154</v>
      </c>
      <c r="I32" s="107">
        <v>169</v>
      </c>
      <c r="J32" s="106">
        <v>159</v>
      </c>
      <c r="K32" s="107">
        <v>169</v>
      </c>
      <c r="L32" s="106">
        <v>180</v>
      </c>
      <c r="M32" s="107">
        <v>30</v>
      </c>
      <c r="N32" s="91">
        <f t="shared" si="3"/>
        <v>3447</v>
      </c>
      <c r="O32" s="76">
        <f t="shared" si="4"/>
        <v>170.14285714285714</v>
      </c>
      <c r="P32" s="76">
        <f t="shared" si="5"/>
        <v>179.8421052631579</v>
      </c>
    </row>
  </sheetData>
  <sheetProtection/>
  <mergeCells count="32">
    <mergeCell ref="M22:M24"/>
    <mergeCell ref="A1:U1"/>
    <mergeCell ref="A2:U2"/>
    <mergeCell ref="A4:P4"/>
    <mergeCell ref="A5:P5"/>
    <mergeCell ref="A6:P6"/>
    <mergeCell ref="A20:P20"/>
    <mergeCell ref="L8:L10"/>
    <mergeCell ref="F22:F24"/>
    <mergeCell ref="G22:G24"/>
    <mergeCell ref="A8:A10"/>
    <mergeCell ref="C8:C10"/>
    <mergeCell ref="D8:D10"/>
    <mergeCell ref="E8:E10"/>
    <mergeCell ref="B8:B10"/>
    <mergeCell ref="L22:L24"/>
    <mergeCell ref="F8:F10"/>
    <mergeCell ref="G8:G10"/>
    <mergeCell ref="H8:H10"/>
    <mergeCell ref="I8:I10"/>
    <mergeCell ref="H22:H24"/>
    <mergeCell ref="I22:I24"/>
    <mergeCell ref="M8:M10"/>
    <mergeCell ref="A22:A24"/>
    <mergeCell ref="C22:C24"/>
    <mergeCell ref="D22:D24"/>
    <mergeCell ref="E22:E24"/>
    <mergeCell ref="B22:B24"/>
    <mergeCell ref="J8:J10"/>
    <mergeCell ref="K8:K10"/>
    <mergeCell ref="J22:J24"/>
    <mergeCell ref="K22:K24"/>
  </mergeCells>
  <printOptions/>
  <pageMargins left="0.2" right="0.23" top="0.2" bottom="0.49" header="0.13" footer="0.5"/>
  <pageSetup horizontalDpi="600" verticalDpi="600" orientation="landscape" paperSize="9" scale="64" r:id="rId4"/>
  <drawing r:id="rId3"/>
  <legacyDrawing r:id="rId2"/>
  <oleObjects>
    <oleObject progId="Word.Document.8" shapeId="42683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P119"/>
  <sheetViews>
    <sheetView zoomScaleSheetLayoutView="75" workbookViewId="0" topLeftCell="A52">
      <selection activeCell="Q48" sqref="Q48"/>
    </sheetView>
  </sheetViews>
  <sheetFormatPr defaultColWidth="9.00390625" defaultRowHeight="12.75" outlineLevelCol="1"/>
  <cols>
    <col min="1" max="1" width="6.75390625" style="2" customWidth="1"/>
    <col min="2" max="2" width="28.875" style="1" customWidth="1"/>
    <col min="3" max="3" width="25.375" style="1" customWidth="1"/>
    <col min="4" max="4" width="6.75390625" style="1" customWidth="1" outlineLevel="1"/>
    <col min="5" max="5" width="6.375" style="1" customWidth="1" outlineLevel="1"/>
    <col min="6" max="11" width="6.75390625" style="1" customWidth="1" outlineLevel="1"/>
    <col min="12" max="12" width="9.00390625" style="8" customWidth="1"/>
    <col min="13" max="14" width="7.625" style="8" customWidth="1"/>
    <col min="15" max="15" width="9.125" style="1" customWidth="1"/>
    <col min="16" max="16" width="7.75390625" style="1" customWidth="1"/>
    <col min="17" max="16384" width="9.125" style="1" customWidth="1"/>
  </cols>
  <sheetData>
    <row r="1" spans="1:14" ht="24.75">
      <c r="A1" s="121" t="s">
        <v>45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35"/>
    </row>
    <row r="2" spans="1:14" ht="25.5" thickBot="1">
      <c r="A2" s="121" t="s">
        <v>44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35"/>
    </row>
    <row r="3" spans="1:14" s="4" customFormat="1" ht="7.5" hidden="1" thickBot="1">
      <c r="A3" s="3"/>
      <c r="L3" s="9"/>
      <c r="M3" s="9"/>
      <c r="N3" s="9"/>
    </row>
    <row r="4" spans="1:14" s="5" customFormat="1" ht="25.5" customHeight="1">
      <c r="A4" s="131" t="s">
        <v>0</v>
      </c>
      <c r="B4" s="125" t="s">
        <v>1</v>
      </c>
      <c r="C4" s="125" t="s">
        <v>2</v>
      </c>
      <c r="D4" s="125" t="s">
        <v>3</v>
      </c>
      <c r="E4" s="125" t="s">
        <v>4</v>
      </c>
      <c r="F4" s="125" t="s">
        <v>5</v>
      </c>
      <c r="G4" s="125" t="s">
        <v>6</v>
      </c>
      <c r="H4" s="125" t="s">
        <v>7</v>
      </c>
      <c r="I4" s="125" t="s">
        <v>8</v>
      </c>
      <c r="J4" s="125" t="s">
        <v>9</v>
      </c>
      <c r="K4" s="146" t="s">
        <v>32</v>
      </c>
      <c r="L4" s="125" t="s">
        <v>20</v>
      </c>
      <c r="M4" s="125" t="s">
        <v>21</v>
      </c>
      <c r="N4" s="56"/>
    </row>
    <row r="5" spans="1:14" s="5" customFormat="1" ht="12.75">
      <c r="A5" s="132"/>
      <c r="B5" s="126"/>
      <c r="C5" s="126"/>
      <c r="D5" s="126"/>
      <c r="E5" s="126"/>
      <c r="F5" s="126"/>
      <c r="G5" s="126"/>
      <c r="H5" s="126"/>
      <c r="I5" s="126"/>
      <c r="J5" s="126"/>
      <c r="K5" s="147"/>
      <c r="L5" s="126"/>
      <c r="M5" s="126"/>
      <c r="N5" s="19"/>
    </row>
    <row r="6" spans="1:16" s="5" customFormat="1" ht="13.5" thickBot="1">
      <c r="A6" s="133"/>
      <c r="B6" s="127"/>
      <c r="C6" s="127"/>
      <c r="D6" s="127"/>
      <c r="E6" s="127"/>
      <c r="F6" s="127"/>
      <c r="G6" s="127"/>
      <c r="H6" s="127"/>
      <c r="I6" s="127"/>
      <c r="J6" s="127"/>
      <c r="K6" s="148"/>
      <c r="L6" s="127"/>
      <c r="M6" s="127"/>
      <c r="N6" s="19"/>
      <c r="P6" s="61">
        <f>MAX(D7:J15)</f>
        <v>258</v>
      </c>
    </row>
    <row r="7" spans="1:15" ht="21" customHeight="1" thickBot="1">
      <c r="A7" s="38">
        <v>1</v>
      </c>
      <c r="B7" s="25" t="s">
        <v>173</v>
      </c>
      <c r="C7" s="26" t="s">
        <v>63</v>
      </c>
      <c r="D7" s="20">
        <v>257</v>
      </c>
      <c r="E7" s="21">
        <v>237</v>
      </c>
      <c r="F7" s="20">
        <v>195</v>
      </c>
      <c r="G7" s="21">
        <v>214</v>
      </c>
      <c r="H7" s="20">
        <v>214</v>
      </c>
      <c r="I7" s="81">
        <v>191</v>
      </c>
      <c r="J7" s="20">
        <v>255</v>
      </c>
      <c r="K7" s="20"/>
      <c r="L7" s="36">
        <f aca="true" t="shared" si="0" ref="L7:L38">M7/6</f>
        <v>228.66666666666666</v>
      </c>
      <c r="M7" s="20">
        <f aca="true" t="shared" si="1" ref="M7:M38">SUM(D7:K7)-MIN(D7:J7)</f>
        <v>1372</v>
      </c>
      <c r="N7" s="8">
        <f aca="true" t="shared" si="2" ref="N7:N38">IF(J7&gt;MIN(D7:I7),SUM(D7:I7)-MIN(D7:I7)+J7,SUM(D7:I7))+K7</f>
        <v>1372</v>
      </c>
      <c r="O7" s="13">
        <f aca="true" t="shared" si="3" ref="O7:O38">MAX(D7:J7)-MIN(D7:J7)</f>
        <v>66</v>
      </c>
    </row>
    <row r="8" spans="1:15" ht="21" customHeight="1" thickBot="1">
      <c r="A8" s="39">
        <v>2</v>
      </c>
      <c r="B8" s="27" t="s">
        <v>205</v>
      </c>
      <c r="C8" s="26" t="s">
        <v>117</v>
      </c>
      <c r="D8" s="22">
        <v>206</v>
      </c>
      <c r="E8" s="23">
        <v>244</v>
      </c>
      <c r="F8" s="22">
        <v>242</v>
      </c>
      <c r="G8" s="23">
        <v>188</v>
      </c>
      <c r="H8" s="22">
        <v>191</v>
      </c>
      <c r="I8" s="82">
        <v>208</v>
      </c>
      <c r="J8" s="24">
        <v>234</v>
      </c>
      <c r="K8" s="24"/>
      <c r="L8" s="36">
        <f t="shared" si="0"/>
        <v>220.83333333333334</v>
      </c>
      <c r="M8" s="20">
        <f t="shared" si="1"/>
        <v>1325</v>
      </c>
      <c r="N8" s="8">
        <f t="shared" si="2"/>
        <v>1325</v>
      </c>
      <c r="O8" s="13">
        <f t="shared" si="3"/>
        <v>56</v>
      </c>
    </row>
    <row r="9" spans="1:15" ht="21" customHeight="1" thickBot="1">
      <c r="A9" s="39">
        <v>3</v>
      </c>
      <c r="B9" s="27" t="s">
        <v>102</v>
      </c>
      <c r="C9" s="26" t="s">
        <v>66</v>
      </c>
      <c r="D9" s="22">
        <v>178</v>
      </c>
      <c r="E9" s="23">
        <v>226</v>
      </c>
      <c r="F9" s="22">
        <v>213</v>
      </c>
      <c r="G9" s="23">
        <v>213</v>
      </c>
      <c r="H9" s="22">
        <v>227</v>
      </c>
      <c r="I9" s="82">
        <v>224</v>
      </c>
      <c r="J9" s="24">
        <v>221</v>
      </c>
      <c r="K9" s="24"/>
      <c r="L9" s="36">
        <f t="shared" si="0"/>
        <v>220.66666666666666</v>
      </c>
      <c r="M9" s="20">
        <f t="shared" si="1"/>
        <v>1324</v>
      </c>
      <c r="N9" s="8">
        <f t="shared" si="2"/>
        <v>1324</v>
      </c>
      <c r="O9" s="13">
        <f t="shared" si="3"/>
        <v>49</v>
      </c>
    </row>
    <row r="10" spans="1:15" ht="21" customHeight="1" thickBot="1">
      <c r="A10" s="39">
        <v>4</v>
      </c>
      <c r="B10" s="27" t="s">
        <v>208</v>
      </c>
      <c r="C10" s="26" t="s">
        <v>117</v>
      </c>
      <c r="D10" s="22">
        <v>200</v>
      </c>
      <c r="E10" s="23">
        <v>202</v>
      </c>
      <c r="F10" s="22">
        <v>239</v>
      </c>
      <c r="G10" s="23">
        <v>215</v>
      </c>
      <c r="H10" s="22">
        <v>178</v>
      </c>
      <c r="I10" s="82">
        <v>170</v>
      </c>
      <c r="J10" s="22">
        <v>237</v>
      </c>
      <c r="K10" s="24">
        <v>48</v>
      </c>
      <c r="L10" s="36">
        <f t="shared" si="0"/>
        <v>219.83333333333334</v>
      </c>
      <c r="M10" s="20">
        <f t="shared" si="1"/>
        <v>1319</v>
      </c>
      <c r="N10" s="8">
        <f t="shared" si="2"/>
        <v>1319</v>
      </c>
      <c r="O10" s="13">
        <f t="shared" si="3"/>
        <v>69</v>
      </c>
    </row>
    <row r="11" spans="1:15" ht="21" customHeight="1" thickBot="1">
      <c r="A11" s="39">
        <v>5</v>
      </c>
      <c r="B11" s="27" t="s">
        <v>116</v>
      </c>
      <c r="C11" s="26" t="s">
        <v>117</v>
      </c>
      <c r="D11" s="24">
        <v>205</v>
      </c>
      <c r="E11" s="21">
        <v>225</v>
      </c>
      <c r="F11" s="24">
        <v>169</v>
      </c>
      <c r="G11" s="21">
        <v>205</v>
      </c>
      <c r="H11" s="24">
        <v>225</v>
      </c>
      <c r="I11" s="83">
        <v>258</v>
      </c>
      <c r="J11" s="24">
        <v>201</v>
      </c>
      <c r="K11" s="24"/>
      <c r="L11" s="36">
        <f t="shared" si="0"/>
        <v>219.83333333333334</v>
      </c>
      <c r="M11" s="20">
        <f t="shared" si="1"/>
        <v>1319</v>
      </c>
      <c r="N11" s="8">
        <f t="shared" si="2"/>
        <v>1319</v>
      </c>
      <c r="O11" s="13">
        <f t="shared" si="3"/>
        <v>89</v>
      </c>
    </row>
    <row r="12" spans="1:15" ht="21" customHeight="1" thickBot="1">
      <c r="A12" s="39">
        <v>6</v>
      </c>
      <c r="B12" s="27" t="s">
        <v>155</v>
      </c>
      <c r="C12" s="26" t="s">
        <v>80</v>
      </c>
      <c r="D12" s="22">
        <v>256</v>
      </c>
      <c r="E12" s="23">
        <v>219</v>
      </c>
      <c r="F12" s="22">
        <v>235</v>
      </c>
      <c r="G12" s="23">
        <v>196</v>
      </c>
      <c r="H12" s="22">
        <v>153</v>
      </c>
      <c r="I12" s="82">
        <v>247</v>
      </c>
      <c r="J12" s="24">
        <v>164</v>
      </c>
      <c r="K12" s="24"/>
      <c r="L12" s="36">
        <f t="shared" si="0"/>
        <v>219.5</v>
      </c>
      <c r="M12" s="20">
        <f t="shared" si="1"/>
        <v>1317</v>
      </c>
      <c r="N12" s="8">
        <f t="shared" si="2"/>
        <v>1317</v>
      </c>
      <c r="O12" s="13">
        <f t="shared" si="3"/>
        <v>103</v>
      </c>
    </row>
    <row r="13" spans="1:15" ht="21" customHeight="1" thickBot="1">
      <c r="A13" s="39">
        <v>7</v>
      </c>
      <c r="B13" s="27" t="s">
        <v>224</v>
      </c>
      <c r="C13" s="26" t="s">
        <v>225</v>
      </c>
      <c r="D13" s="22">
        <v>217</v>
      </c>
      <c r="E13" s="23">
        <v>247</v>
      </c>
      <c r="F13" s="22">
        <v>181</v>
      </c>
      <c r="G13" s="23">
        <v>170</v>
      </c>
      <c r="H13" s="22">
        <v>215</v>
      </c>
      <c r="I13" s="82">
        <v>192</v>
      </c>
      <c r="J13" s="24">
        <v>247</v>
      </c>
      <c r="K13" s="24"/>
      <c r="L13" s="36">
        <f t="shared" si="0"/>
        <v>216.5</v>
      </c>
      <c r="M13" s="20">
        <f t="shared" si="1"/>
        <v>1299</v>
      </c>
      <c r="N13" s="8">
        <f t="shared" si="2"/>
        <v>1299</v>
      </c>
      <c r="O13" s="13">
        <f t="shared" si="3"/>
        <v>77</v>
      </c>
    </row>
    <row r="14" spans="1:15" ht="21" customHeight="1" thickBot="1">
      <c r="A14" s="39">
        <v>8</v>
      </c>
      <c r="B14" s="27" t="s">
        <v>165</v>
      </c>
      <c r="C14" s="26" t="s">
        <v>166</v>
      </c>
      <c r="D14" s="22">
        <v>163</v>
      </c>
      <c r="E14" s="23">
        <v>247</v>
      </c>
      <c r="F14" s="22">
        <v>214</v>
      </c>
      <c r="G14" s="23">
        <v>192</v>
      </c>
      <c r="H14" s="22">
        <v>220</v>
      </c>
      <c r="I14" s="82">
        <v>211</v>
      </c>
      <c r="J14" s="24">
        <v>214</v>
      </c>
      <c r="K14" s="24"/>
      <c r="L14" s="36">
        <f t="shared" si="0"/>
        <v>216.33333333333334</v>
      </c>
      <c r="M14" s="20">
        <f t="shared" si="1"/>
        <v>1298</v>
      </c>
      <c r="N14" s="8">
        <f t="shared" si="2"/>
        <v>1298</v>
      </c>
      <c r="O14" s="13">
        <f t="shared" si="3"/>
        <v>84</v>
      </c>
    </row>
    <row r="15" spans="1:15" ht="21" customHeight="1" thickBot="1">
      <c r="A15" s="39">
        <v>9</v>
      </c>
      <c r="B15" s="27" t="s">
        <v>106</v>
      </c>
      <c r="C15" s="26" t="s">
        <v>66</v>
      </c>
      <c r="D15" s="22">
        <v>216</v>
      </c>
      <c r="E15" s="23">
        <v>214</v>
      </c>
      <c r="F15" s="22">
        <v>224</v>
      </c>
      <c r="G15" s="23">
        <v>223</v>
      </c>
      <c r="H15" s="22">
        <v>196</v>
      </c>
      <c r="I15" s="82">
        <v>198</v>
      </c>
      <c r="J15" s="24">
        <v>220</v>
      </c>
      <c r="K15" s="24"/>
      <c r="L15" s="36">
        <f t="shared" si="0"/>
        <v>215.83333333333334</v>
      </c>
      <c r="M15" s="20">
        <f t="shared" si="1"/>
        <v>1295</v>
      </c>
      <c r="N15" s="8">
        <f t="shared" si="2"/>
        <v>1295</v>
      </c>
      <c r="O15" s="13">
        <f t="shared" si="3"/>
        <v>28</v>
      </c>
    </row>
    <row r="16" spans="1:15" ht="21.75" customHeight="1" thickBot="1">
      <c r="A16" s="39">
        <v>10</v>
      </c>
      <c r="B16" s="27" t="s">
        <v>33</v>
      </c>
      <c r="C16" s="26" t="s">
        <v>61</v>
      </c>
      <c r="D16" s="22">
        <v>199</v>
      </c>
      <c r="E16" s="23">
        <v>217</v>
      </c>
      <c r="F16" s="22">
        <v>225</v>
      </c>
      <c r="G16" s="23">
        <v>200</v>
      </c>
      <c r="H16" s="22">
        <v>213</v>
      </c>
      <c r="I16" s="82">
        <v>192</v>
      </c>
      <c r="J16" s="24">
        <v>135</v>
      </c>
      <c r="K16" s="24">
        <v>48</v>
      </c>
      <c r="L16" s="36">
        <f t="shared" si="0"/>
        <v>215.66666666666666</v>
      </c>
      <c r="M16" s="20">
        <f t="shared" si="1"/>
        <v>1294</v>
      </c>
      <c r="N16" s="8">
        <f t="shared" si="2"/>
        <v>1294</v>
      </c>
      <c r="O16" s="13">
        <f t="shared" si="3"/>
        <v>90</v>
      </c>
    </row>
    <row r="17" spans="1:15" ht="21" customHeight="1" thickBot="1">
      <c r="A17" s="39">
        <v>11</v>
      </c>
      <c r="B17" s="27" t="s">
        <v>199</v>
      </c>
      <c r="C17" s="26" t="s">
        <v>117</v>
      </c>
      <c r="D17" s="22">
        <v>204</v>
      </c>
      <c r="E17" s="23">
        <v>215</v>
      </c>
      <c r="F17" s="22">
        <v>239</v>
      </c>
      <c r="G17" s="23">
        <v>212</v>
      </c>
      <c r="H17" s="22">
        <v>226</v>
      </c>
      <c r="I17" s="82">
        <v>196</v>
      </c>
      <c r="J17" s="24">
        <v>179</v>
      </c>
      <c r="K17" s="24"/>
      <c r="L17" s="36">
        <f t="shared" si="0"/>
        <v>215.33333333333334</v>
      </c>
      <c r="M17" s="20">
        <f t="shared" si="1"/>
        <v>1292</v>
      </c>
      <c r="N17" s="8">
        <f t="shared" si="2"/>
        <v>1292</v>
      </c>
      <c r="O17" s="13">
        <f t="shared" si="3"/>
        <v>60</v>
      </c>
    </row>
    <row r="18" spans="1:15" ht="21" customHeight="1" thickBot="1">
      <c r="A18" s="39">
        <v>12</v>
      </c>
      <c r="B18" s="27" t="s">
        <v>196</v>
      </c>
      <c r="C18" s="26" t="s">
        <v>197</v>
      </c>
      <c r="D18" s="22">
        <v>124</v>
      </c>
      <c r="E18" s="23">
        <v>172</v>
      </c>
      <c r="F18" s="22">
        <v>208</v>
      </c>
      <c r="G18" s="23">
        <v>241</v>
      </c>
      <c r="H18" s="22">
        <v>235</v>
      </c>
      <c r="I18" s="82">
        <v>216</v>
      </c>
      <c r="J18" s="24">
        <v>217</v>
      </c>
      <c r="K18" s="24"/>
      <c r="L18" s="36">
        <f t="shared" si="0"/>
        <v>214.83333333333334</v>
      </c>
      <c r="M18" s="20">
        <f t="shared" si="1"/>
        <v>1289</v>
      </c>
      <c r="N18" s="8">
        <f t="shared" si="2"/>
        <v>1289</v>
      </c>
      <c r="O18" s="13">
        <f t="shared" si="3"/>
        <v>117</v>
      </c>
    </row>
    <row r="19" spans="1:15" ht="21" customHeight="1" thickBot="1">
      <c r="A19" s="39">
        <v>13</v>
      </c>
      <c r="B19" s="27" t="s">
        <v>177</v>
      </c>
      <c r="C19" s="26" t="s">
        <v>149</v>
      </c>
      <c r="D19" s="22">
        <v>187</v>
      </c>
      <c r="E19" s="23">
        <v>234</v>
      </c>
      <c r="F19" s="22">
        <v>213</v>
      </c>
      <c r="G19" s="23">
        <v>168</v>
      </c>
      <c r="H19" s="22">
        <v>190</v>
      </c>
      <c r="I19" s="82">
        <v>224</v>
      </c>
      <c r="J19" s="24">
        <v>192</v>
      </c>
      <c r="K19" s="24">
        <v>48</v>
      </c>
      <c r="L19" s="36">
        <f t="shared" si="0"/>
        <v>214.66666666666666</v>
      </c>
      <c r="M19" s="20">
        <f t="shared" si="1"/>
        <v>1288</v>
      </c>
      <c r="N19" s="8">
        <f t="shared" si="2"/>
        <v>1288</v>
      </c>
      <c r="O19" s="13">
        <f t="shared" si="3"/>
        <v>66</v>
      </c>
    </row>
    <row r="20" spans="1:15" ht="21" customHeight="1" thickBot="1">
      <c r="A20" s="39">
        <v>14</v>
      </c>
      <c r="B20" s="27" t="s">
        <v>175</v>
      </c>
      <c r="C20" s="26" t="s">
        <v>117</v>
      </c>
      <c r="D20" s="22">
        <v>196</v>
      </c>
      <c r="E20" s="23">
        <v>247</v>
      </c>
      <c r="F20" s="22">
        <v>194</v>
      </c>
      <c r="G20" s="23">
        <v>171</v>
      </c>
      <c r="H20" s="22">
        <v>201</v>
      </c>
      <c r="I20" s="82">
        <v>223</v>
      </c>
      <c r="J20" s="24">
        <v>227</v>
      </c>
      <c r="K20" s="24"/>
      <c r="L20" s="36">
        <f t="shared" si="0"/>
        <v>214.66666666666666</v>
      </c>
      <c r="M20" s="20">
        <f t="shared" si="1"/>
        <v>1288</v>
      </c>
      <c r="N20" s="8">
        <f t="shared" si="2"/>
        <v>1288</v>
      </c>
      <c r="O20" s="13">
        <f t="shared" si="3"/>
        <v>76</v>
      </c>
    </row>
    <row r="21" spans="1:15" ht="21" customHeight="1">
      <c r="A21" s="39">
        <v>15</v>
      </c>
      <c r="B21" s="27" t="s">
        <v>183</v>
      </c>
      <c r="C21" s="26" t="s">
        <v>149</v>
      </c>
      <c r="D21" s="22">
        <v>168</v>
      </c>
      <c r="E21" s="23">
        <v>178</v>
      </c>
      <c r="F21" s="22">
        <v>234</v>
      </c>
      <c r="G21" s="23">
        <v>197</v>
      </c>
      <c r="H21" s="22">
        <v>205</v>
      </c>
      <c r="I21" s="82">
        <v>203</v>
      </c>
      <c r="J21" s="24">
        <v>219</v>
      </c>
      <c r="K21" s="24">
        <v>48</v>
      </c>
      <c r="L21" s="36">
        <f t="shared" si="0"/>
        <v>214</v>
      </c>
      <c r="M21" s="20">
        <f t="shared" si="1"/>
        <v>1284</v>
      </c>
      <c r="N21" s="8">
        <f t="shared" si="2"/>
        <v>1284</v>
      </c>
      <c r="O21" s="13">
        <f t="shared" si="3"/>
        <v>66</v>
      </c>
    </row>
    <row r="22" spans="1:15" ht="21" customHeight="1" thickBot="1">
      <c r="A22" s="39">
        <v>16</v>
      </c>
      <c r="B22" s="28" t="s">
        <v>204</v>
      </c>
      <c r="C22" s="29" t="s">
        <v>117</v>
      </c>
      <c r="D22" s="22">
        <v>201</v>
      </c>
      <c r="E22" s="23">
        <v>215</v>
      </c>
      <c r="F22" s="22">
        <v>163</v>
      </c>
      <c r="G22" s="23">
        <v>234</v>
      </c>
      <c r="H22" s="22">
        <v>218</v>
      </c>
      <c r="I22" s="82">
        <v>186</v>
      </c>
      <c r="J22" s="24">
        <v>221</v>
      </c>
      <c r="K22" s="24"/>
      <c r="L22" s="42">
        <f t="shared" si="0"/>
        <v>212.5</v>
      </c>
      <c r="M22" s="24">
        <f t="shared" si="1"/>
        <v>1275</v>
      </c>
      <c r="N22" s="8">
        <f t="shared" si="2"/>
        <v>1275</v>
      </c>
      <c r="O22" s="13">
        <f t="shared" si="3"/>
        <v>71</v>
      </c>
    </row>
    <row r="23" spans="1:15" ht="21" customHeight="1" thickBot="1">
      <c r="A23" s="39">
        <v>17</v>
      </c>
      <c r="B23" s="27" t="s">
        <v>109</v>
      </c>
      <c r="C23" s="26" t="s">
        <v>66</v>
      </c>
      <c r="D23" s="22">
        <v>164</v>
      </c>
      <c r="E23" s="23">
        <v>190</v>
      </c>
      <c r="F23" s="22">
        <v>205</v>
      </c>
      <c r="G23" s="23">
        <v>172</v>
      </c>
      <c r="H23" s="22">
        <v>258</v>
      </c>
      <c r="I23" s="82">
        <v>206</v>
      </c>
      <c r="J23" s="24">
        <v>193</v>
      </c>
      <c r="K23" s="24">
        <v>48</v>
      </c>
      <c r="L23" s="36">
        <f t="shared" si="0"/>
        <v>212</v>
      </c>
      <c r="M23" s="20">
        <f t="shared" si="1"/>
        <v>1272</v>
      </c>
      <c r="N23" s="8">
        <f t="shared" si="2"/>
        <v>1272</v>
      </c>
      <c r="O23" s="13">
        <f t="shared" si="3"/>
        <v>94</v>
      </c>
    </row>
    <row r="24" spans="1:15" ht="21" customHeight="1">
      <c r="A24" s="39">
        <v>18</v>
      </c>
      <c r="B24" s="27" t="s">
        <v>218</v>
      </c>
      <c r="C24" s="26" t="s">
        <v>244</v>
      </c>
      <c r="D24" s="22">
        <v>192</v>
      </c>
      <c r="E24" s="23">
        <v>237</v>
      </c>
      <c r="F24" s="22">
        <v>211</v>
      </c>
      <c r="G24" s="23">
        <v>201</v>
      </c>
      <c r="H24" s="22">
        <v>216</v>
      </c>
      <c r="I24" s="82">
        <v>181</v>
      </c>
      <c r="J24" s="24">
        <v>213</v>
      </c>
      <c r="K24" s="24"/>
      <c r="L24" s="36">
        <f t="shared" si="0"/>
        <v>211.66666666666666</v>
      </c>
      <c r="M24" s="20">
        <f t="shared" si="1"/>
        <v>1270</v>
      </c>
      <c r="N24" s="8">
        <f t="shared" si="2"/>
        <v>1270</v>
      </c>
      <c r="O24" s="13">
        <f t="shared" si="3"/>
        <v>56</v>
      </c>
    </row>
    <row r="25" spans="1:15" ht="21" customHeight="1" thickBot="1">
      <c r="A25" s="39">
        <v>19</v>
      </c>
      <c r="B25" s="28" t="s">
        <v>182</v>
      </c>
      <c r="C25" s="29" t="s">
        <v>117</v>
      </c>
      <c r="D25" s="22">
        <v>191</v>
      </c>
      <c r="E25" s="23">
        <v>205</v>
      </c>
      <c r="F25" s="22">
        <v>253</v>
      </c>
      <c r="G25" s="23">
        <v>175</v>
      </c>
      <c r="H25" s="22">
        <v>138</v>
      </c>
      <c r="I25" s="82">
        <v>213</v>
      </c>
      <c r="J25" s="24">
        <v>233</v>
      </c>
      <c r="K25" s="24"/>
      <c r="L25" s="42">
        <f t="shared" si="0"/>
        <v>211.66666666666666</v>
      </c>
      <c r="M25" s="24">
        <f t="shared" si="1"/>
        <v>1270</v>
      </c>
      <c r="N25" s="8">
        <f t="shared" si="2"/>
        <v>1270</v>
      </c>
      <c r="O25" s="13">
        <f t="shared" si="3"/>
        <v>115</v>
      </c>
    </row>
    <row r="26" spans="1:15" ht="21" customHeight="1" thickBot="1">
      <c r="A26" s="39">
        <v>20</v>
      </c>
      <c r="B26" s="27" t="s">
        <v>142</v>
      </c>
      <c r="C26" s="26" t="s">
        <v>115</v>
      </c>
      <c r="D26" s="22">
        <v>130</v>
      </c>
      <c r="E26" s="23">
        <v>213</v>
      </c>
      <c r="F26" s="22">
        <v>207</v>
      </c>
      <c r="G26" s="23">
        <v>188</v>
      </c>
      <c r="H26" s="22">
        <v>268</v>
      </c>
      <c r="I26" s="82">
        <v>185</v>
      </c>
      <c r="J26" s="24">
        <v>204</v>
      </c>
      <c r="K26" s="24"/>
      <c r="L26" s="36">
        <f t="shared" si="0"/>
        <v>210.83333333333334</v>
      </c>
      <c r="M26" s="20">
        <f t="shared" si="1"/>
        <v>1265</v>
      </c>
      <c r="N26" s="8">
        <f t="shared" si="2"/>
        <v>1265</v>
      </c>
      <c r="O26" s="13">
        <f t="shared" si="3"/>
        <v>138</v>
      </c>
    </row>
    <row r="27" spans="1:15" ht="21" customHeight="1" thickBot="1">
      <c r="A27" s="39">
        <v>21</v>
      </c>
      <c r="B27" s="27" t="s">
        <v>209</v>
      </c>
      <c r="C27" s="26" t="s">
        <v>191</v>
      </c>
      <c r="D27" s="22">
        <v>192</v>
      </c>
      <c r="E27" s="23">
        <v>205</v>
      </c>
      <c r="F27" s="22">
        <v>153</v>
      </c>
      <c r="G27" s="23">
        <v>231</v>
      </c>
      <c r="H27" s="22">
        <v>191</v>
      </c>
      <c r="I27" s="82">
        <v>201</v>
      </c>
      <c r="J27" s="24">
        <v>191</v>
      </c>
      <c r="K27" s="24">
        <v>48</v>
      </c>
      <c r="L27" s="36">
        <f t="shared" si="0"/>
        <v>209.83333333333334</v>
      </c>
      <c r="M27" s="20">
        <f t="shared" si="1"/>
        <v>1259</v>
      </c>
      <c r="N27" s="8">
        <f t="shared" si="2"/>
        <v>1259</v>
      </c>
      <c r="O27" s="13">
        <f t="shared" si="3"/>
        <v>78</v>
      </c>
    </row>
    <row r="28" spans="1:15" ht="21" customHeight="1" thickBot="1">
      <c r="A28" s="39">
        <v>22</v>
      </c>
      <c r="B28" s="27" t="s">
        <v>211</v>
      </c>
      <c r="C28" s="26" t="s">
        <v>117</v>
      </c>
      <c r="D28" s="22">
        <v>181</v>
      </c>
      <c r="E28" s="23">
        <v>205</v>
      </c>
      <c r="F28" s="22">
        <v>201</v>
      </c>
      <c r="G28" s="23">
        <v>179</v>
      </c>
      <c r="H28" s="22">
        <v>210</v>
      </c>
      <c r="I28" s="82">
        <v>228</v>
      </c>
      <c r="J28" s="24">
        <v>233</v>
      </c>
      <c r="K28" s="24"/>
      <c r="L28" s="36">
        <f t="shared" si="0"/>
        <v>209.66666666666666</v>
      </c>
      <c r="M28" s="20">
        <f t="shared" si="1"/>
        <v>1258</v>
      </c>
      <c r="N28" s="8">
        <f t="shared" si="2"/>
        <v>1258</v>
      </c>
      <c r="O28" s="13">
        <f t="shared" si="3"/>
        <v>54</v>
      </c>
    </row>
    <row r="29" spans="1:15" ht="21" customHeight="1" thickBot="1">
      <c r="A29" s="39">
        <v>23</v>
      </c>
      <c r="B29" s="27" t="s">
        <v>154</v>
      </c>
      <c r="C29" s="26" t="s">
        <v>78</v>
      </c>
      <c r="D29" s="22">
        <v>157</v>
      </c>
      <c r="E29" s="23">
        <v>195</v>
      </c>
      <c r="F29" s="22">
        <v>212</v>
      </c>
      <c r="G29" s="23">
        <v>204</v>
      </c>
      <c r="H29" s="22">
        <v>206</v>
      </c>
      <c r="I29" s="82">
        <v>189</v>
      </c>
      <c r="J29" s="24">
        <v>249</v>
      </c>
      <c r="K29" s="24"/>
      <c r="L29" s="36">
        <f t="shared" si="0"/>
        <v>209.16666666666666</v>
      </c>
      <c r="M29" s="20">
        <f t="shared" si="1"/>
        <v>1255</v>
      </c>
      <c r="N29" s="8">
        <f t="shared" si="2"/>
        <v>1255</v>
      </c>
      <c r="O29" s="13">
        <f t="shared" si="3"/>
        <v>92</v>
      </c>
    </row>
    <row r="30" spans="1:15" ht="21" customHeight="1" thickBot="1">
      <c r="A30" s="39">
        <v>24</v>
      </c>
      <c r="B30" s="27" t="s">
        <v>167</v>
      </c>
      <c r="C30" s="26" t="s">
        <v>117</v>
      </c>
      <c r="D30" s="22">
        <v>235</v>
      </c>
      <c r="E30" s="23">
        <v>223</v>
      </c>
      <c r="F30" s="22">
        <v>200</v>
      </c>
      <c r="G30" s="23">
        <v>201</v>
      </c>
      <c r="H30" s="22">
        <v>198</v>
      </c>
      <c r="I30" s="82">
        <v>183</v>
      </c>
      <c r="J30" s="24">
        <v>196</v>
      </c>
      <c r="K30" s="24"/>
      <c r="L30" s="36">
        <f t="shared" si="0"/>
        <v>208.83333333333334</v>
      </c>
      <c r="M30" s="20">
        <f t="shared" si="1"/>
        <v>1253</v>
      </c>
      <c r="N30" s="8">
        <f t="shared" si="2"/>
        <v>1253</v>
      </c>
      <c r="O30" s="13">
        <f t="shared" si="3"/>
        <v>52</v>
      </c>
    </row>
    <row r="31" spans="1:15" ht="21" customHeight="1" thickBot="1">
      <c r="A31" s="39">
        <v>25</v>
      </c>
      <c r="B31" s="27" t="s">
        <v>41</v>
      </c>
      <c r="C31" s="26" t="s">
        <v>66</v>
      </c>
      <c r="D31" s="22">
        <v>189</v>
      </c>
      <c r="E31" s="23">
        <v>238</v>
      </c>
      <c r="F31" s="22">
        <v>201</v>
      </c>
      <c r="G31" s="23">
        <v>246</v>
      </c>
      <c r="H31" s="22">
        <v>184</v>
      </c>
      <c r="I31" s="82">
        <v>177</v>
      </c>
      <c r="J31" s="24">
        <v>192</v>
      </c>
      <c r="K31" s="24"/>
      <c r="L31" s="36">
        <f t="shared" si="0"/>
        <v>208.33333333333334</v>
      </c>
      <c r="M31" s="20">
        <f t="shared" si="1"/>
        <v>1250</v>
      </c>
      <c r="N31" s="8">
        <f t="shared" si="2"/>
        <v>1250</v>
      </c>
      <c r="O31" s="13">
        <f t="shared" si="3"/>
        <v>69</v>
      </c>
    </row>
    <row r="32" spans="1:15" ht="21" customHeight="1" thickBot="1">
      <c r="A32" s="39">
        <v>26</v>
      </c>
      <c r="B32" s="27" t="s">
        <v>239</v>
      </c>
      <c r="C32" s="26" t="s">
        <v>240</v>
      </c>
      <c r="D32" s="22">
        <v>196</v>
      </c>
      <c r="E32" s="23">
        <v>179</v>
      </c>
      <c r="F32" s="22">
        <v>237</v>
      </c>
      <c r="G32" s="23">
        <v>223</v>
      </c>
      <c r="H32" s="22">
        <v>213</v>
      </c>
      <c r="I32" s="82">
        <v>163</v>
      </c>
      <c r="J32" s="24">
        <v>202</v>
      </c>
      <c r="K32" s="24"/>
      <c r="L32" s="36">
        <f t="shared" si="0"/>
        <v>208.33333333333334</v>
      </c>
      <c r="M32" s="20">
        <f t="shared" si="1"/>
        <v>1250</v>
      </c>
      <c r="N32" s="8">
        <f t="shared" si="2"/>
        <v>1250</v>
      </c>
      <c r="O32" s="13">
        <f t="shared" si="3"/>
        <v>74</v>
      </c>
    </row>
    <row r="33" spans="1:15" ht="21" customHeight="1" thickBot="1">
      <c r="A33" s="39">
        <v>27</v>
      </c>
      <c r="B33" s="27" t="s">
        <v>184</v>
      </c>
      <c r="C33" s="26" t="s">
        <v>149</v>
      </c>
      <c r="D33" s="22">
        <v>187</v>
      </c>
      <c r="E33" s="23">
        <v>210</v>
      </c>
      <c r="F33" s="22">
        <v>235</v>
      </c>
      <c r="G33" s="23">
        <v>212</v>
      </c>
      <c r="H33" s="22">
        <v>209</v>
      </c>
      <c r="I33" s="82">
        <v>182</v>
      </c>
      <c r="J33" s="24">
        <v>196</v>
      </c>
      <c r="K33" s="24"/>
      <c r="L33" s="36">
        <f t="shared" si="0"/>
        <v>208.16666666666666</v>
      </c>
      <c r="M33" s="20">
        <f t="shared" si="1"/>
        <v>1249</v>
      </c>
      <c r="N33" s="8">
        <f t="shared" si="2"/>
        <v>1249</v>
      </c>
      <c r="O33" s="13">
        <f t="shared" si="3"/>
        <v>53</v>
      </c>
    </row>
    <row r="34" spans="1:15" ht="21" customHeight="1" thickBot="1">
      <c r="A34" s="39">
        <v>28</v>
      </c>
      <c r="B34" s="27" t="s">
        <v>164</v>
      </c>
      <c r="C34" s="26" t="s">
        <v>149</v>
      </c>
      <c r="D34" s="22">
        <v>236</v>
      </c>
      <c r="E34" s="23">
        <v>225</v>
      </c>
      <c r="F34" s="22">
        <v>210</v>
      </c>
      <c r="G34" s="23">
        <v>203</v>
      </c>
      <c r="H34" s="22">
        <v>214</v>
      </c>
      <c r="I34" s="82">
        <v>159</v>
      </c>
      <c r="J34" s="24">
        <v>154</v>
      </c>
      <c r="K34" s="24"/>
      <c r="L34" s="36">
        <f t="shared" si="0"/>
        <v>207.83333333333334</v>
      </c>
      <c r="M34" s="20">
        <f t="shared" si="1"/>
        <v>1247</v>
      </c>
      <c r="N34" s="8">
        <f t="shared" si="2"/>
        <v>1247</v>
      </c>
      <c r="O34" s="13">
        <f t="shared" si="3"/>
        <v>82</v>
      </c>
    </row>
    <row r="35" spans="1:15" ht="21" customHeight="1" thickBot="1">
      <c r="A35" s="39">
        <v>29</v>
      </c>
      <c r="B35" s="27" t="s">
        <v>171</v>
      </c>
      <c r="C35" s="26" t="s">
        <v>117</v>
      </c>
      <c r="D35" s="22">
        <v>245</v>
      </c>
      <c r="E35" s="23">
        <v>169</v>
      </c>
      <c r="F35" s="22">
        <v>202</v>
      </c>
      <c r="G35" s="23">
        <v>190</v>
      </c>
      <c r="H35" s="22">
        <v>225</v>
      </c>
      <c r="I35" s="82">
        <v>201</v>
      </c>
      <c r="J35" s="24">
        <v>182</v>
      </c>
      <c r="K35" s="24"/>
      <c r="L35" s="36">
        <f t="shared" si="0"/>
        <v>207.5</v>
      </c>
      <c r="M35" s="20">
        <f t="shared" si="1"/>
        <v>1245</v>
      </c>
      <c r="N35" s="8">
        <f t="shared" si="2"/>
        <v>1245</v>
      </c>
      <c r="O35" s="13">
        <f t="shared" si="3"/>
        <v>76</v>
      </c>
    </row>
    <row r="36" spans="1:15" ht="21" customHeight="1" thickBot="1">
      <c r="A36" s="39">
        <v>30</v>
      </c>
      <c r="B36" s="27" t="s">
        <v>179</v>
      </c>
      <c r="C36" s="26" t="s">
        <v>117</v>
      </c>
      <c r="D36" s="22">
        <v>199</v>
      </c>
      <c r="E36" s="23">
        <v>188</v>
      </c>
      <c r="F36" s="22">
        <v>203</v>
      </c>
      <c r="G36" s="23">
        <v>182</v>
      </c>
      <c r="H36" s="22">
        <v>181</v>
      </c>
      <c r="I36" s="82">
        <v>238</v>
      </c>
      <c r="J36" s="24">
        <v>184</v>
      </c>
      <c r="K36" s="24">
        <v>48</v>
      </c>
      <c r="L36" s="36">
        <f t="shared" si="0"/>
        <v>207</v>
      </c>
      <c r="M36" s="20">
        <f t="shared" si="1"/>
        <v>1242</v>
      </c>
      <c r="N36" s="8">
        <f t="shared" si="2"/>
        <v>1242</v>
      </c>
      <c r="O36" s="13">
        <f t="shared" si="3"/>
        <v>57</v>
      </c>
    </row>
    <row r="37" spans="1:15" ht="21" customHeight="1" thickBot="1">
      <c r="A37" s="39">
        <v>31</v>
      </c>
      <c r="B37" s="27" t="s">
        <v>219</v>
      </c>
      <c r="C37" s="26" t="s">
        <v>110</v>
      </c>
      <c r="D37" s="22">
        <v>197</v>
      </c>
      <c r="E37" s="23">
        <v>256</v>
      </c>
      <c r="F37" s="22">
        <v>187</v>
      </c>
      <c r="G37" s="23">
        <v>216</v>
      </c>
      <c r="H37" s="22">
        <v>179</v>
      </c>
      <c r="I37" s="82">
        <v>172</v>
      </c>
      <c r="J37" s="24">
        <v>200</v>
      </c>
      <c r="K37" s="24"/>
      <c r="L37" s="36">
        <f t="shared" si="0"/>
        <v>205.83333333333334</v>
      </c>
      <c r="M37" s="20">
        <f t="shared" si="1"/>
        <v>1235</v>
      </c>
      <c r="N37" s="8">
        <f t="shared" si="2"/>
        <v>1235</v>
      </c>
      <c r="O37" s="13">
        <f t="shared" si="3"/>
        <v>84</v>
      </c>
    </row>
    <row r="38" spans="1:15" ht="21" customHeight="1" thickBot="1">
      <c r="A38" s="39">
        <v>32</v>
      </c>
      <c r="B38" s="27" t="s">
        <v>69</v>
      </c>
      <c r="C38" s="26" t="s">
        <v>66</v>
      </c>
      <c r="D38" s="22">
        <v>212</v>
      </c>
      <c r="E38" s="23">
        <v>156</v>
      </c>
      <c r="F38" s="22">
        <v>194</v>
      </c>
      <c r="G38" s="23">
        <v>191</v>
      </c>
      <c r="H38" s="22">
        <v>213</v>
      </c>
      <c r="I38" s="82">
        <v>202</v>
      </c>
      <c r="J38" s="24">
        <v>215</v>
      </c>
      <c r="K38" s="24"/>
      <c r="L38" s="36">
        <f t="shared" si="0"/>
        <v>204.5</v>
      </c>
      <c r="M38" s="20">
        <f t="shared" si="1"/>
        <v>1227</v>
      </c>
      <c r="N38" s="8">
        <f t="shared" si="2"/>
        <v>1227</v>
      </c>
      <c r="O38" s="13">
        <f t="shared" si="3"/>
        <v>59</v>
      </c>
    </row>
    <row r="39" spans="1:15" ht="21" customHeight="1" thickBot="1">
      <c r="A39" s="39">
        <v>33</v>
      </c>
      <c r="B39" s="27" t="s">
        <v>187</v>
      </c>
      <c r="C39" s="26" t="s">
        <v>188</v>
      </c>
      <c r="D39" s="22">
        <v>194</v>
      </c>
      <c r="E39" s="23">
        <v>243</v>
      </c>
      <c r="F39" s="22">
        <v>168</v>
      </c>
      <c r="G39" s="23">
        <v>190</v>
      </c>
      <c r="H39" s="22">
        <v>200</v>
      </c>
      <c r="I39" s="82">
        <v>220</v>
      </c>
      <c r="J39" s="24">
        <v>177</v>
      </c>
      <c r="K39" s="24"/>
      <c r="L39" s="36">
        <f>M39/6</f>
        <v>204</v>
      </c>
      <c r="M39" s="20">
        <f>SUM(D39:K39)-MIN(D39:J39)</f>
        <v>1224</v>
      </c>
      <c r="N39" s="8">
        <f>IF(J39&gt;MIN(D39:I39),SUM(D39:I39)-MIN(D39:I39)+J39,SUM(D39:I39))+K39</f>
        <v>1224</v>
      </c>
      <c r="O39" s="13">
        <f>MAX(D39:J39)-MIN(D39:J39)</f>
        <v>75</v>
      </c>
    </row>
    <row r="40" spans="1:15" ht="21" customHeight="1">
      <c r="A40" s="39">
        <v>34</v>
      </c>
      <c r="B40" s="27" t="s">
        <v>198</v>
      </c>
      <c r="C40" s="26" t="s">
        <v>58</v>
      </c>
      <c r="D40" s="22">
        <v>224</v>
      </c>
      <c r="E40" s="23">
        <v>163</v>
      </c>
      <c r="F40" s="22">
        <v>195</v>
      </c>
      <c r="G40" s="23">
        <v>146</v>
      </c>
      <c r="H40" s="22">
        <v>255</v>
      </c>
      <c r="I40" s="82">
        <v>175</v>
      </c>
      <c r="J40" s="24">
        <v>211</v>
      </c>
      <c r="K40" s="24"/>
      <c r="L40" s="36">
        <f>M40/6</f>
        <v>203.83333333333334</v>
      </c>
      <c r="M40" s="20">
        <f>SUM(D40:K40)-MIN(D40:J40)</f>
        <v>1223</v>
      </c>
      <c r="N40" s="8">
        <f>IF(J40&gt;MIN(D40:I40),SUM(D40:I40)-MIN(D40:I40)+J40,SUM(D40:I40))+K40</f>
        <v>1223</v>
      </c>
      <c r="O40" s="13">
        <f>MAX(D40:J40)-MIN(D40:J40)</f>
        <v>109</v>
      </c>
    </row>
    <row r="41" spans="1:15" ht="14.25" customHeight="1">
      <c r="A41" s="122" t="s">
        <v>243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4"/>
      <c r="O41" s="13"/>
    </row>
    <row r="42" spans="1:16" ht="21" customHeight="1" thickBot="1">
      <c r="A42" s="63">
        <v>35</v>
      </c>
      <c r="B42" s="28" t="s">
        <v>128</v>
      </c>
      <c r="C42" s="29" t="s">
        <v>80</v>
      </c>
      <c r="D42" s="24">
        <v>189</v>
      </c>
      <c r="E42" s="21">
        <v>191</v>
      </c>
      <c r="F42" s="24">
        <v>204</v>
      </c>
      <c r="G42" s="21">
        <v>193</v>
      </c>
      <c r="H42" s="24">
        <v>194</v>
      </c>
      <c r="I42" s="83">
        <v>192</v>
      </c>
      <c r="J42" s="24">
        <v>0</v>
      </c>
      <c r="K42" s="24"/>
      <c r="L42" s="42">
        <f>M42/6</f>
        <v>193.83333333333334</v>
      </c>
      <c r="M42" s="24">
        <f>SUM(D42:K42)-MIN(D42:J42)</f>
        <v>1163</v>
      </c>
      <c r="N42" s="8">
        <f>IF(J42&gt;MIN(D42:I42),SUM(D42:I42)-MIN(D42:I42)+J42,SUM(D42:I42))+K42</f>
        <v>1163</v>
      </c>
      <c r="O42" s="13">
        <f>MAX(D42:J42)-MIN(D42:J42)</f>
        <v>204</v>
      </c>
      <c r="P42" s="80">
        <v>248</v>
      </c>
    </row>
    <row r="43" spans="1:16" ht="21" customHeight="1" thickBot="1">
      <c r="A43" s="37">
        <v>36</v>
      </c>
      <c r="B43" s="27" t="s">
        <v>107</v>
      </c>
      <c r="C43" s="26" t="s">
        <v>110</v>
      </c>
      <c r="D43" s="22">
        <v>233</v>
      </c>
      <c r="E43" s="23">
        <v>176</v>
      </c>
      <c r="F43" s="22">
        <v>134</v>
      </c>
      <c r="G43" s="23">
        <v>234</v>
      </c>
      <c r="H43" s="22">
        <v>185</v>
      </c>
      <c r="I43" s="82">
        <v>144</v>
      </c>
      <c r="J43" s="24">
        <v>0</v>
      </c>
      <c r="K43" s="24"/>
      <c r="L43" s="36">
        <f>M43/6</f>
        <v>184.33333333333334</v>
      </c>
      <c r="M43" s="20">
        <f>SUM(D43:K43)-MIN(D43:J43)</f>
        <v>1106</v>
      </c>
      <c r="N43" s="8">
        <f>IF(J43&gt;MIN(D43:I43),SUM(D43:I43)-MIN(D43:I43)+J43,SUM(D43:I43))+K43</f>
        <v>1106</v>
      </c>
      <c r="O43" s="13">
        <f>MAX(D43:J43)-MIN(D43:J43)</f>
        <v>234</v>
      </c>
      <c r="P43" s="80">
        <v>247</v>
      </c>
    </row>
    <row r="44" spans="1:16" ht="21" customHeight="1" thickBot="1">
      <c r="A44" s="63">
        <v>37</v>
      </c>
      <c r="B44" s="27" t="s">
        <v>212</v>
      </c>
      <c r="C44" s="26" t="s">
        <v>213</v>
      </c>
      <c r="D44" s="22">
        <v>189</v>
      </c>
      <c r="E44" s="23">
        <v>218</v>
      </c>
      <c r="F44" s="22">
        <v>206</v>
      </c>
      <c r="G44" s="23">
        <v>201</v>
      </c>
      <c r="H44" s="22">
        <v>154</v>
      </c>
      <c r="I44" s="82">
        <v>180</v>
      </c>
      <c r="J44" s="24">
        <v>182</v>
      </c>
      <c r="K44" s="24"/>
      <c r="L44" s="36">
        <f>M44/6</f>
        <v>196</v>
      </c>
      <c r="M44" s="20">
        <f>SUM(D44:K44)-MIN(D44:J44)</f>
        <v>1176</v>
      </c>
      <c r="N44" s="8">
        <f>IF(J44&gt;MIN(D44:I44),SUM(D44:I44)-MIN(D44:I44)+J44,SUM(D44:I44))+K44</f>
        <v>1176</v>
      </c>
      <c r="O44" s="13">
        <f>MAX(D44:J44)-MIN(D44:J44)</f>
        <v>64</v>
      </c>
      <c r="P44" s="80">
        <v>246</v>
      </c>
    </row>
    <row r="45" spans="1:16" ht="21" customHeight="1">
      <c r="A45" s="37">
        <v>38</v>
      </c>
      <c r="B45" s="27" t="s">
        <v>172</v>
      </c>
      <c r="C45" s="26" t="s">
        <v>117</v>
      </c>
      <c r="D45" s="22">
        <v>140</v>
      </c>
      <c r="E45" s="23">
        <v>183</v>
      </c>
      <c r="F45" s="22">
        <v>224</v>
      </c>
      <c r="G45" s="23">
        <v>148</v>
      </c>
      <c r="H45" s="22">
        <v>145</v>
      </c>
      <c r="I45" s="22">
        <v>200</v>
      </c>
      <c r="J45" s="24">
        <v>137</v>
      </c>
      <c r="K45" s="24">
        <v>48</v>
      </c>
      <c r="L45" s="36">
        <f>M45/6</f>
        <v>181.33333333333334</v>
      </c>
      <c r="M45" s="20">
        <f>SUM(D45:K45)-MIN(D45:J45)</f>
        <v>1088</v>
      </c>
      <c r="N45" s="8">
        <f>IF(J45&gt;MIN(D45:I45),SUM(D45:I45)-MIN(D45:I45)+J45,SUM(D45:I45))+K45</f>
        <v>1088</v>
      </c>
      <c r="O45" s="13">
        <f>MAX(D45:J45)-MIN(D45:J45)</f>
        <v>87</v>
      </c>
      <c r="P45" s="80">
        <v>244</v>
      </c>
    </row>
    <row r="46" spans="1:15" ht="9" customHeight="1">
      <c r="A46" s="122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4"/>
      <c r="O46" s="13"/>
    </row>
    <row r="47" spans="1:15" ht="21" customHeight="1" thickBot="1">
      <c r="A47" s="63">
        <v>39</v>
      </c>
      <c r="B47" s="28" t="s">
        <v>127</v>
      </c>
      <c r="C47" s="29" t="s">
        <v>115</v>
      </c>
      <c r="D47" s="24">
        <v>200</v>
      </c>
      <c r="E47" s="21">
        <v>192</v>
      </c>
      <c r="F47" s="24">
        <v>196</v>
      </c>
      <c r="G47" s="21">
        <v>186</v>
      </c>
      <c r="H47" s="24">
        <v>218</v>
      </c>
      <c r="I47" s="83">
        <v>211</v>
      </c>
      <c r="J47" s="24">
        <v>200</v>
      </c>
      <c r="K47" s="24"/>
      <c r="L47" s="42">
        <f aca="true" t="shared" si="4" ref="L47:L78">M47/6</f>
        <v>202.83333333333334</v>
      </c>
      <c r="M47" s="24">
        <f aca="true" t="shared" si="5" ref="M47:M78">SUM(D47:K47)-MIN(D47:J47)</f>
        <v>1217</v>
      </c>
      <c r="N47" s="8">
        <f aca="true" t="shared" si="6" ref="N47:N78">IF(J47&gt;MIN(D47:I47),SUM(D47:I47)-MIN(D47:I47)+J47,SUM(D47:I47))+K47</f>
        <v>1217</v>
      </c>
      <c r="O47" s="13">
        <f aca="true" t="shared" si="7" ref="O47:O78">MAX(D47:J47)-MIN(D47:J47)</f>
        <v>32</v>
      </c>
    </row>
    <row r="48" spans="1:15" ht="21" customHeight="1" thickBot="1">
      <c r="A48" s="63">
        <v>40</v>
      </c>
      <c r="B48" s="27" t="s">
        <v>223</v>
      </c>
      <c r="C48" s="26" t="s">
        <v>117</v>
      </c>
      <c r="D48" s="22">
        <v>179</v>
      </c>
      <c r="E48" s="23">
        <v>227</v>
      </c>
      <c r="F48" s="22">
        <v>161</v>
      </c>
      <c r="G48" s="23">
        <v>194</v>
      </c>
      <c r="H48" s="22">
        <v>192</v>
      </c>
      <c r="I48" s="82">
        <v>202</v>
      </c>
      <c r="J48" s="24">
        <v>222</v>
      </c>
      <c r="K48" s="24"/>
      <c r="L48" s="36">
        <f t="shared" si="4"/>
        <v>202.66666666666666</v>
      </c>
      <c r="M48" s="20">
        <f t="shared" si="5"/>
        <v>1216</v>
      </c>
      <c r="N48" s="8">
        <f t="shared" si="6"/>
        <v>1216</v>
      </c>
      <c r="O48" s="13">
        <f t="shared" si="7"/>
        <v>66</v>
      </c>
    </row>
    <row r="49" spans="1:15" ht="21" customHeight="1" thickBot="1">
      <c r="A49" s="37">
        <v>41</v>
      </c>
      <c r="B49" s="27" t="s">
        <v>203</v>
      </c>
      <c r="C49" s="26" t="s">
        <v>117</v>
      </c>
      <c r="D49" s="22">
        <v>197</v>
      </c>
      <c r="E49" s="23">
        <v>207</v>
      </c>
      <c r="F49" s="22">
        <v>215</v>
      </c>
      <c r="G49" s="23">
        <v>156</v>
      </c>
      <c r="H49" s="22">
        <v>205</v>
      </c>
      <c r="I49" s="82">
        <v>205</v>
      </c>
      <c r="J49" s="24">
        <v>183</v>
      </c>
      <c r="K49" s="24"/>
      <c r="L49" s="36">
        <f t="shared" si="4"/>
        <v>202</v>
      </c>
      <c r="M49" s="20">
        <f t="shared" si="5"/>
        <v>1212</v>
      </c>
      <c r="N49" s="8">
        <f t="shared" si="6"/>
        <v>1212</v>
      </c>
      <c r="O49" s="13">
        <f t="shared" si="7"/>
        <v>59</v>
      </c>
    </row>
    <row r="50" spans="1:15" ht="21" customHeight="1" thickBot="1">
      <c r="A50" s="37">
        <v>42</v>
      </c>
      <c r="B50" s="27" t="s">
        <v>206</v>
      </c>
      <c r="C50" s="26" t="s">
        <v>117</v>
      </c>
      <c r="D50" s="22">
        <v>180</v>
      </c>
      <c r="E50" s="23">
        <v>188</v>
      </c>
      <c r="F50" s="22">
        <v>182</v>
      </c>
      <c r="G50" s="23">
        <v>200</v>
      </c>
      <c r="H50" s="22">
        <v>179</v>
      </c>
      <c r="I50" s="82">
        <v>216</v>
      </c>
      <c r="J50" s="24">
        <v>196</v>
      </c>
      <c r="K50" s="24">
        <v>48</v>
      </c>
      <c r="L50" s="36">
        <f t="shared" si="4"/>
        <v>201.66666666666666</v>
      </c>
      <c r="M50" s="20">
        <f t="shared" si="5"/>
        <v>1210</v>
      </c>
      <c r="N50" s="8">
        <f t="shared" si="6"/>
        <v>1210</v>
      </c>
      <c r="O50" s="13">
        <f t="shared" si="7"/>
        <v>37</v>
      </c>
    </row>
    <row r="51" spans="1:15" ht="21" customHeight="1" thickBot="1">
      <c r="A51" s="63">
        <v>43</v>
      </c>
      <c r="B51" s="27" t="s">
        <v>79</v>
      </c>
      <c r="C51" s="26" t="s">
        <v>80</v>
      </c>
      <c r="D51" s="22">
        <v>209</v>
      </c>
      <c r="E51" s="23">
        <v>201</v>
      </c>
      <c r="F51" s="22">
        <v>222</v>
      </c>
      <c r="G51" s="23">
        <v>173</v>
      </c>
      <c r="H51" s="22">
        <v>203</v>
      </c>
      <c r="I51" s="82">
        <v>182</v>
      </c>
      <c r="J51" s="24">
        <v>193</v>
      </c>
      <c r="K51" s="24"/>
      <c r="L51" s="36">
        <f t="shared" si="4"/>
        <v>201.66666666666666</v>
      </c>
      <c r="M51" s="20">
        <f t="shared" si="5"/>
        <v>1210</v>
      </c>
      <c r="N51" s="8">
        <f t="shared" si="6"/>
        <v>1210</v>
      </c>
      <c r="O51" s="13">
        <f t="shared" si="7"/>
        <v>49</v>
      </c>
    </row>
    <row r="52" spans="1:15" ht="21" customHeight="1" thickBot="1">
      <c r="A52" s="63">
        <v>44</v>
      </c>
      <c r="B52" s="27" t="s">
        <v>98</v>
      </c>
      <c r="C52" s="26" t="s">
        <v>99</v>
      </c>
      <c r="D52" s="22">
        <v>190</v>
      </c>
      <c r="E52" s="23">
        <v>178</v>
      </c>
      <c r="F52" s="22">
        <v>169</v>
      </c>
      <c r="G52" s="23">
        <v>214</v>
      </c>
      <c r="H52" s="22">
        <v>247</v>
      </c>
      <c r="I52" s="82">
        <v>156</v>
      </c>
      <c r="J52" s="24">
        <v>212</v>
      </c>
      <c r="K52" s="24"/>
      <c r="L52" s="36">
        <f t="shared" si="4"/>
        <v>201.66666666666666</v>
      </c>
      <c r="M52" s="20">
        <f t="shared" si="5"/>
        <v>1210</v>
      </c>
      <c r="N52" s="8">
        <f t="shared" si="6"/>
        <v>1210</v>
      </c>
      <c r="O52" s="13">
        <f t="shared" si="7"/>
        <v>91</v>
      </c>
    </row>
    <row r="53" spans="1:15" ht="21" customHeight="1" thickBot="1">
      <c r="A53" s="37">
        <v>45</v>
      </c>
      <c r="B53" s="27" t="s">
        <v>83</v>
      </c>
      <c r="C53" s="26" t="s">
        <v>63</v>
      </c>
      <c r="D53" s="22">
        <v>211</v>
      </c>
      <c r="E53" s="23">
        <v>199</v>
      </c>
      <c r="F53" s="22">
        <v>201</v>
      </c>
      <c r="G53" s="23">
        <v>205</v>
      </c>
      <c r="H53" s="22">
        <v>207</v>
      </c>
      <c r="I53" s="82">
        <v>184</v>
      </c>
      <c r="J53" s="24">
        <v>167</v>
      </c>
      <c r="K53" s="24"/>
      <c r="L53" s="36">
        <f t="shared" si="4"/>
        <v>201.16666666666666</v>
      </c>
      <c r="M53" s="20">
        <f t="shared" si="5"/>
        <v>1207</v>
      </c>
      <c r="N53" s="8">
        <f t="shared" si="6"/>
        <v>1207</v>
      </c>
      <c r="O53" s="13">
        <f t="shared" si="7"/>
        <v>44</v>
      </c>
    </row>
    <row r="54" spans="1:15" ht="21" customHeight="1" thickBot="1">
      <c r="A54" s="37">
        <v>46</v>
      </c>
      <c r="B54" s="27" t="s">
        <v>214</v>
      </c>
      <c r="C54" s="26" t="s">
        <v>117</v>
      </c>
      <c r="D54" s="22">
        <v>198</v>
      </c>
      <c r="E54" s="23">
        <v>208</v>
      </c>
      <c r="F54" s="22">
        <v>204</v>
      </c>
      <c r="G54" s="23">
        <v>201</v>
      </c>
      <c r="H54" s="22">
        <v>170</v>
      </c>
      <c r="I54" s="82">
        <v>172</v>
      </c>
      <c r="J54" s="24">
        <v>224</v>
      </c>
      <c r="K54" s="24"/>
      <c r="L54" s="36">
        <f t="shared" si="4"/>
        <v>201.16666666666666</v>
      </c>
      <c r="M54" s="20">
        <f t="shared" si="5"/>
        <v>1207</v>
      </c>
      <c r="N54" s="8">
        <f t="shared" si="6"/>
        <v>1207</v>
      </c>
      <c r="O54" s="13">
        <f t="shared" si="7"/>
        <v>54</v>
      </c>
    </row>
    <row r="55" spans="1:15" ht="21" customHeight="1" thickBot="1">
      <c r="A55" s="63">
        <v>47</v>
      </c>
      <c r="B55" s="27" t="s">
        <v>38</v>
      </c>
      <c r="C55" s="26" t="s">
        <v>64</v>
      </c>
      <c r="D55" s="22">
        <v>199</v>
      </c>
      <c r="E55" s="23">
        <v>177</v>
      </c>
      <c r="F55" s="22">
        <v>168</v>
      </c>
      <c r="G55" s="23">
        <v>244</v>
      </c>
      <c r="H55" s="22">
        <v>150</v>
      </c>
      <c r="I55" s="82">
        <v>221</v>
      </c>
      <c r="J55" s="24">
        <v>150</v>
      </c>
      <c r="K55" s="24">
        <v>48</v>
      </c>
      <c r="L55" s="36">
        <f t="shared" si="4"/>
        <v>201.16666666666666</v>
      </c>
      <c r="M55" s="20">
        <f t="shared" si="5"/>
        <v>1207</v>
      </c>
      <c r="N55" s="8">
        <f t="shared" si="6"/>
        <v>1207</v>
      </c>
      <c r="O55" s="13">
        <f t="shared" si="7"/>
        <v>94</v>
      </c>
    </row>
    <row r="56" spans="1:15" ht="21" customHeight="1" thickBot="1">
      <c r="A56" s="63">
        <v>48</v>
      </c>
      <c r="B56" s="27" t="s">
        <v>229</v>
      </c>
      <c r="C56" s="26" t="s">
        <v>149</v>
      </c>
      <c r="D56" s="22">
        <v>200</v>
      </c>
      <c r="E56" s="23">
        <v>187</v>
      </c>
      <c r="F56" s="22">
        <v>245</v>
      </c>
      <c r="G56" s="23">
        <v>225</v>
      </c>
      <c r="H56" s="22">
        <v>165</v>
      </c>
      <c r="I56" s="82">
        <v>182</v>
      </c>
      <c r="J56" s="24">
        <v>156</v>
      </c>
      <c r="K56" s="24"/>
      <c r="L56" s="36">
        <f t="shared" si="4"/>
        <v>200.66666666666666</v>
      </c>
      <c r="M56" s="20">
        <f t="shared" si="5"/>
        <v>1204</v>
      </c>
      <c r="N56" s="8">
        <f t="shared" si="6"/>
        <v>1204</v>
      </c>
      <c r="O56" s="13">
        <f t="shared" si="7"/>
        <v>89</v>
      </c>
    </row>
    <row r="57" spans="1:15" ht="21" customHeight="1" thickBot="1">
      <c r="A57" s="37">
        <v>49</v>
      </c>
      <c r="B57" s="27" t="s">
        <v>59</v>
      </c>
      <c r="C57" s="26" t="s">
        <v>60</v>
      </c>
      <c r="D57" s="22">
        <v>215</v>
      </c>
      <c r="E57" s="23">
        <v>225</v>
      </c>
      <c r="F57" s="22">
        <v>182</v>
      </c>
      <c r="G57" s="23">
        <v>204</v>
      </c>
      <c r="H57" s="22">
        <v>159</v>
      </c>
      <c r="I57" s="82">
        <v>190</v>
      </c>
      <c r="J57" s="24">
        <v>186</v>
      </c>
      <c r="K57" s="24"/>
      <c r="L57" s="36">
        <f t="shared" si="4"/>
        <v>200.33333333333334</v>
      </c>
      <c r="M57" s="20">
        <f t="shared" si="5"/>
        <v>1202</v>
      </c>
      <c r="N57" s="8">
        <f t="shared" si="6"/>
        <v>1202</v>
      </c>
      <c r="O57" s="13">
        <f t="shared" si="7"/>
        <v>66</v>
      </c>
    </row>
    <row r="58" spans="1:15" ht="21" customHeight="1" thickBot="1">
      <c r="A58" s="37">
        <v>50</v>
      </c>
      <c r="B58" s="27" t="s">
        <v>134</v>
      </c>
      <c r="C58" s="26" t="s">
        <v>63</v>
      </c>
      <c r="D58" s="22">
        <v>188</v>
      </c>
      <c r="E58" s="23">
        <v>170</v>
      </c>
      <c r="F58" s="22">
        <v>211</v>
      </c>
      <c r="G58" s="23">
        <v>217</v>
      </c>
      <c r="H58" s="22">
        <v>173</v>
      </c>
      <c r="I58" s="82">
        <v>209</v>
      </c>
      <c r="J58" s="24">
        <v>199</v>
      </c>
      <c r="K58" s="24"/>
      <c r="L58" s="36">
        <f t="shared" si="4"/>
        <v>199.5</v>
      </c>
      <c r="M58" s="20">
        <f t="shared" si="5"/>
        <v>1197</v>
      </c>
      <c r="N58" s="8">
        <f t="shared" si="6"/>
        <v>1197</v>
      </c>
      <c r="O58" s="13">
        <f t="shared" si="7"/>
        <v>47</v>
      </c>
    </row>
    <row r="59" spans="1:15" ht="21" customHeight="1" thickBot="1">
      <c r="A59" s="63">
        <v>51</v>
      </c>
      <c r="B59" s="27" t="s">
        <v>77</v>
      </c>
      <c r="C59" s="26" t="s">
        <v>78</v>
      </c>
      <c r="D59" s="22">
        <v>187</v>
      </c>
      <c r="E59" s="23">
        <v>183</v>
      </c>
      <c r="F59" s="22">
        <v>224</v>
      </c>
      <c r="G59" s="23">
        <v>194</v>
      </c>
      <c r="H59" s="22">
        <v>205</v>
      </c>
      <c r="I59" s="82">
        <v>181</v>
      </c>
      <c r="J59" s="24">
        <v>202</v>
      </c>
      <c r="K59" s="24"/>
      <c r="L59" s="36">
        <f t="shared" si="4"/>
        <v>199.16666666666666</v>
      </c>
      <c r="M59" s="20">
        <f t="shared" si="5"/>
        <v>1195</v>
      </c>
      <c r="N59" s="8">
        <f t="shared" si="6"/>
        <v>1195</v>
      </c>
      <c r="O59" s="13">
        <f t="shared" si="7"/>
        <v>43</v>
      </c>
    </row>
    <row r="60" spans="1:15" ht="21" customHeight="1" thickBot="1">
      <c r="A60" s="63">
        <v>52</v>
      </c>
      <c r="B60" s="27" t="s">
        <v>185</v>
      </c>
      <c r="C60" s="26" t="s">
        <v>149</v>
      </c>
      <c r="D60" s="22">
        <v>165</v>
      </c>
      <c r="E60" s="23">
        <v>182</v>
      </c>
      <c r="F60" s="22">
        <v>206</v>
      </c>
      <c r="G60" s="23">
        <v>194</v>
      </c>
      <c r="H60" s="22">
        <v>180</v>
      </c>
      <c r="I60" s="82">
        <v>196</v>
      </c>
      <c r="J60" s="24">
        <v>226</v>
      </c>
      <c r="K60" s="24"/>
      <c r="L60" s="36">
        <f t="shared" si="4"/>
        <v>197.33333333333334</v>
      </c>
      <c r="M60" s="20">
        <f t="shared" si="5"/>
        <v>1184</v>
      </c>
      <c r="N60" s="8">
        <f t="shared" si="6"/>
        <v>1184</v>
      </c>
      <c r="O60" s="13">
        <f t="shared" si="7"/>
        <v>61</v>
      </c>
    </row>
    <row r="61" spans="1:15" ht="21" customHeight="1" thickBot="1">
      <c r="A61" s="37">
        <v>53</v>
      </c>
      <c r="B61" s="27" t="s">
        <v>192</v>
      </c>
      <c r="C61" s="26" t="s">
        <v>191</v>
      </c>
      <c r="D61" s="22">
        <v>181</v>
      </c>
      <c r="E61" s="23">
        <v>169</v>
      </c>
      <c r="F61" s="22">
        <v>183</v>
      </c>
      <c r="G61" s="23">
        <v>227</v>
      </c>
      <c r="H61" s="22">
        <v>233</v>
      </c>
      <c r="I61" s="82">
        <v>153</v>
      </c>
      <c r="J61" s="24">
        <v>191</v>
      </c>
      <c r="K61" s="24"/>
      <c r="L61" s="36">
        <f t="shared" si="4"/>
        <v>197.33333333333334</v>
      </c>
      <c r="M61" s="20">
        <f t="shared" si="5"/>
        <v>1184</v>
      </c>
      <c r="N61" s="8">
        <f t="shared" si="6"/>
        <v>1184</v>
      </c>
      <c r="O61" s="13">
        <f t="shared" si="7"/>
        <v>80</v>
      </c>
    </row>
    <row r="62" spans="1:15" ht="21" customHeight="1" thickBot="1">
      <c r="A62" s="37">
        <v>54</v>
      </c>
      <c r="B62" s="27" t="s">
        <v>90</v>
      </c>
      <c r="C62" s="26" t="s">
        <v>66</v>
      </c>
      <c r="D62" s="22">
        <v>210</v>
      </c>
      <c r="E62" s="23">
        <v>188</v>
      </c>
      <c r="F62" s="22">
        <v>176</v>
      </c>
      <c r="G62" s="23">
        <v>156</v>
      </c>
      <c r="H62" s="22">
        <v>189</v>
      </c>
      <c r="I62" s="23">
        <v>203</v>
      </c>
      <c r="J62" s="24">
        <v>169</v>
      </c>
      <c r="K62" s="24">
        <v>48</v>
      </c>
      <c r="L62" s="36">
        <f t="shared" si="4"/>
        <v>197.16666666666666</v>
      </c>
      <c r="M62" s="20">
        <f t="shared" si="5"/>
        <v>1183</v>
      </c>
      <c r="N62" s="8">
        <f t="shared" si="6"/>
        <v>1183</v>
      </c>
      <c r="O62" s="13">
        <f t="shared" si="7"/>
        <v>54</v>
      </c>
    </row>
    <row r="63" spans="1:15" ht="21" customHeight="1" thickBot="1">
      <c r="A63" s="63">
        <v>55</v>
      </c>
      <c r="B63" s="27" t="s">
        <v>140</v>
      </c>
      <c r="C63" s="26" t="s">
        <v>63</v>
      </c>
      <c r="D63" s="22">
        <v>215</v>
      </c>
      <c r="E63" s="23">
        <v>233</v>
      </c>
      <c r="F63" s="22">
        <v>200</v>
      </c>
      <c r="G63" s="23">
        <v>146</v>
      </c>
      <c r="H63" s="22">
        <v>190</v>
      </c>
      <c r="I63" s="82">
        <v>184</v>
      </c>
      <c r="J63" s="24">
        <v>160</v>
      </c>
      <c r="K63" s="24"/>
      <c r="L63" s="36">
        <f t="shared" si="4"/>
        <v>197</v>
      </c>
      <c r="M63" s="20">
        <f t="shared" si="5"/>
        <v>1182</v>
      </c>
      <c r="N63" s="8">
        <f t="shared" si="6"/>
        <v>1182</v>
      </c>
      <c r="O63" s="13">
        <f t="shared" si="7"/>
        <v>87</v>
      </c>
    </row>
    <row r="64" spans="1:15" ht="21" customHeight="1" thickBot="1">
      <c r="A64" s="63">
        <v>56</v>
      </c>
      <c r="B64" s="27" t="s">
        <v>70</v>
      </c>
      <c r="C64" s="26" t="s">
        <v>66</v>
      </c>
      <c r="D64" s="22">
        <v>170</v>
      </c>
      <c r="E64" s="23">
        <v>208</v>
      </c>
      <c r="F64" s="22">
        <v>202</v>
      </c>
      <c r="G64" s="23">
        <v>190</v>
      </c>
      <c r="H64" s="22">
        <v>180</v>
      </c>
      <c r="I64" s="82">
        <v>224</v>
      </c>
      <c r="J64" s="24">
        <v>172</v>
      </c>
      <c r="K64" s="24"/>
      <c r="L64" s="36">
        <f t="shared" si="4"/>
        <v>196</v>
      </c>
      <c r="M64" s="20">
        <f t="shared" si="5"/>
        <v>1176</v>
      </c>
      <c r="N64" s="8">
        <f t="shared" si="6"/>
        <v>1176</v>
      </c>
      <c r="O64" s="13">
        <f t="shared" si="7"/>
        <v>54</v>
      </c>
    </row>
    <row r="65" spans="1:15" ht="21" customHeight="1" thickBot="1">
      <c r="A65" s="37">
        <v>57</v>
      </c>
      <c r="B65" s="27" t="s">
        <v>232</v>
      </c>
      <c r="C65" s="26" t="s">
        <v>235</v>
      </c>
      <c r="D65" s="22">
        <v>187</v>
      </c>
      <c r="E65" s="23">
        <v>167</v>
      </c>
      <c r="F65" s="22">
        <v>172</v>
      </c>
      <c r="G65" s="23">
        <v>211</v>
      </c>
      <c r="H65" s="22">
        <v>228</v>
      </c>
      <c r="I65" s="82">
        <v>159</v>
      </c>
      <c r="J65" s="24">
        <v>152</v>
      </c>
      <c r="K65" s="24">
        <v>48</v>
      </c>
      <c r="L65" s="36">
        <f t="shared" si="4"/>
        <v>195.33333333333334</v>
      </c>
      <c r="M65" s="20">
        <f t="shared" si="5"/>
        <v>1172</v>
      </c>
      <c r="N65" s="8">
        <f t="shared" si="6"/>
        <v>1172</v>
      </c>
      <c r="O65" s="13">
        <f t="shared" si="7"/>
        <v>76</v>
      </c>
    </row>
    <row r="66" spans="1:15" ht="21" customHeight="1" thickBot="1">
      <c r="A66" s="37">
        <v>58</v>
      </c>
      <c r="B66" s="27" t="s">
        <v>159</v>
      </c>
      <c r="C66" s="26" t="s">
        <v>72</v>
      </c>
      <c r="D66" s="22">
        <v>160</v>
      </c>
      <c r="E66" s="23">
        <v>186</v>
      </c>
      <c r="F66" s="22">
        <v>222</v>
      </c>
      <c r="G66" s="23">
        <v>186</v>
      </c>
      <c r="H66" s="22">
        <v>182</v>
      </c>
      <c r="I66" s="82">
        <v>236</v>
      </c>
      <c r="J66" s="24">
        <v>149</v>
      </c>
      <c r="K66" s="24"/>
      <c r="L66" s="36">
        <f t="shared" si="4"/>
        <v>195.33333333333334</v>
      </c>
      <c r="M66" s="20">
        <f t="shared" si="5"/>
        <v>1172</v>
      </c>
      <c r="N66" s="8">
        <f t="shared" si="6"/>
        <v>1172</v>
      </c>
      <c r="O66" s="13">
        <f t="shared" si="7"/>
        <v>87</v>
      </c>
    </row>
    <row r="67" spans="1:15" ht="21" customHeight="1" thickBot="1">
      <c r="A67" s="63">
        <v>59</v>
      </c>
      <c r="B67" s="27" t="s">
        <v>122</v>
      </c>
      <c r="C67" s="26" t="s">
        <v>123</v>
      </c>
      <c r="D67" s="22">
        <v>147</v>
      </c>
      <c r="E67" s="23">
        <v>148</v>
      </c>
      <c r="F67" s="22">
        <v>166</v>
      </c>
      <c r="G67" s="23">
        <v>172</v>
      </c>
      <c r="H67" s="22">
        <v>244</v>
      </c>
      <c r="I67" s="82">
        <v>194</v>
      </c>
      <c r="J67" s="24">
        <v>200</v>
      </c>
      <c r="K67" s="24">
        <v>48</v>
      </c>
      <c r="L67" s="36">
        <f t="shared" si="4"/>
        <v>195.33333333333334</v>
      </c>
      <c r="M67" s="20">
        <f t="shared" si="5"/>
        <v>1172</v>
      </c>
      <c r="N67" s="8">
        <f t="shared" si="6"/>
        <v>1172</v>
      </c>
      <c r="O67" s="13">
        <f t="shared" si="7"/>
        <v>97</v>
      </c>
    </row>
    <row r="68" spans="1:15" ht="21" customHeight="1" thickBot="1">
      <c r="A68" s="63">
        <v>60</v>
      </c>
      <c r="B68" s="27" t="s">
        <v>238</v>
      </c>
      <c r="C68" s="26" t="s">
        <v>188</v>
      </c>
      <c r="D68" s="22">
        <v>177</v>
      </c>
      <c r="E68" s="23">
        <v>134</v>
      </c>
      <c r="F68" s="22">
        <v>222</v>
      </c>
      <c r="G68" s="23">
        <v>178</v>
      </c>
      <c r="H68" s="22">
        <v>180</v>
      </c>
      <c r="I68" s="82">
        <v>229</v>
      </c>
      <c r="J68" s="24">
        <v>185</v>
      </c>
      <c r="K68" s="24"/>
      <c r="L68" s="36">
        <f t="shared" si="4"/>
        <v>195.16666666666666</v>
      </c>
      <c r="M68" s="20">
        <f t="shared" si="5"/>
        <v>1171</v>
      </c>
      <c r="N68" s="8">
        <f t="shared" si="6"/>
        <v>1171</v>
      </c>
      <c r="O68" s="13">
        <f t="shared" si="7"/>
        <v>95</v>
      </c>
    </row>
    <row r="69" spans="1:15" ht="21" customHeight="1" thickBot="1">
      <c r="A69" s="37">
        <v>61</v>
      </c>
      <c r="B69" s="27" t="s">
        <v>75</v>
      </c>
      <c r="C69" s="26" t="s">
        <v>72</v>
      </c>
      <c r="D69" s="22">
        <v>190</v>
      </c>
      <c r="E69" s="23">
        <v>190</v>
      </c>
      <c r="F69" s="22">
        <v>199</v>
      </c>
      <c r="G69" s="23">
        <v>163</v>
      </c>
      <c r="H69" s="22">
        <v>203</v>
      </c>
      <c r="I69" s="82">
        <v>209</v>
      </c>
      <c r="J69" s="24">
        <v>179</v>
      </c>
      <c r="K69" s="24"/>
      <c r="L69" s="36">
        <f t="shared" si="4"/>
        <v>195</v>
      </c>
      <c r="M69" s="20">
        <f t="shared" si="5"/>
        <v>1170</v>
      </c>
      <c r="N69" s="8">
        <f t="shared" si="6"/>
        <v>1170</v>
      </c>
      <c r="O69" s="13">
        <f t="shared" si="7"/>
        <v>46</v>
      </c>
    </row>
    <row r="70" spans="1:15" ht="21" customHeight="1" thickBot="1">
      <c r="A70" s="37">
        <v>62</v>
      </c>
      <c r="B70" s="27" t="s">
        <v>189</v>
      </c>
      <c r="C70" s="26" t="s">
        <v>188</v>
      </c>
      <c r="D70" s="22">
        <v>203</v>
      </c>
      <c r="E70" s="23">
        <v>212</v>
      </c>
      <c r="F70" s="22">
        <v>180</v>
      </c>
      <c r="G70" s="23">
        <v>137</v>
      </c>
      <c r="H70" s="22">
        <v>173</v>
      </c>
      <c r="I70" s="82">
        <v>212</v>
      </c>
      <c r="J70" s="24">
        <v>180</v>
      </c>
      <c r="K70" s="24"/>
      <c r="L70" s="36">
        <f t="shared" si="4"/>
        <v>193.33333333333334</v>
      </c>
      <c r="M70" s="20">
        <f t="shared" si="5"/>
        <v>1160</v>
      </c>
      <c r="N70" s="8">
        <f t="shared" si="6"/>
        <v>1160</v>
      </c>
      <c r="O70" s="13">
        <f t="shared" si="7"/>
        <v>75</v>
      </c>
    </row>
    <row r="71" spans="1:15" ht="21" customHeight="1" thickBot="1">
      <c r="A71" s="63">
        <v>63</v>
      </c>
      <c r="B71" s="27" t="s">
        <v>226</v>
      </c>
      <c r="C71" s="26" t="s">
        <v>227</v>
      </c>
      <c r="D71" s="22">
        <v>200</v>
      </c>
      <c r="E71" s="23">
        <v>150</v>
      </c>
      <c r="F71" s="22">
        <v>178</v>
      </c>
      <c r="G71" s="23">
        <v>228</v>
      </c>
      <c r="H71" s="22">
        <v>169</v>
      </c>
      <c r="I71" s="82">
        <v>204</v>
      </c>
      <c r="J71" s="24">
        <v>170</v>
      </c>
      <c r="K71" s="24"/>
      <c r="L71" s="36">
        <f t="shared" si="4"/>
        <v>191.5</v>
      </c>
      <c r="M71" s="20">
        <f t="shared" si="5"/>
        <v>1149</v>
      </c>
      <c r="N71" s="8">
        <f t="shared" si="6"/>
        <v>1149</v>
      </c>
      <c r="O71" s="13">
        <f t="shared" si="7"/>
        <v>78</v>
      </c>
    </row>
    <row r="72" spans="1:15" ht="21" customHeight="1" thickBot="1">
      <c r="A72" s="63">
        <v>64</v>
      </c>
      <c r="B72" s="27" t="s">
        <v>210</v>
      </c>
      <c r="C72" s="26" t="s">
        <v>197</v>
      </c>
      <c r="D72" s="22">
        <v>242</v>
      </c>
      <c r="E72" s="23">
        <v>211</v>
      </c>
      <c r="F72" s="22">
        <v>138</v>
      </c>
      <c r="G72" s="23">
        <v>183</v>
      </c>
      <c r="H72" s="22">
        <v>155</v>
      </c>
      <c r="I72" s="82">
        <v>188</v>
      </c>
      <c r="J72" s="24">
        <v>169</v>
      </c>
      <c r="K72" s="24"/>
      <c r="L72" s="36">
        <f t="shared" si="4"/>
        <v>191.33333333333334</v>
      </c>
      <c r="M72" s="20">
        <f t="shared" si="5"/>
        <v>1148</v>
      </c>
      <c r="N72" s="8">
        <f t="shared" si="6"/>
        <v>1148</v>
      </c>
      <c r="O72" s="13">
        <f t="shared" si="7"/>
        <v>104</v>
      </c>
    </row>
    <row r="73" spans="1:15" ht="21" customHeight="1" thickBot="1">
      <c r="A73" s="37">
        <v>65</v>
      </c>
      <c r="B73" s="27" t="s">
        <v>94</v>
      </c>
      <c r="C73" s="26" t="s">
        <v>95</v>
      </c>
      <c r="D73" s="22">
        <v>212</v>
      </c>
      <c r="E73" s="23">
        <v>174</v>
      </c>
      <c r="F73" s="22">
        <v>180</v>
      </c>
      <c r="G73" s="23">
        <v>192</v>
      </c>
      <c r="H73" s="22">
        <v>178</v>
      </c>
      <c r="I73" s="82">
        <v>198</v>
      </c>
      <c r="J73" s="24">
        <v>185</v>
      </c>
      <c r="K73" s="24"/>
      <c r="L73" s="36">
        <f t="shared" si="4"/>
        <v>190.83333333333334</v>
      </c>
      <c r="M73" s="20">
        <f t="shared" si="5"/>
        <v>1145</v>
      </c>
      <c r="N73" s="8">
        <f t="shared" si="6"/>
        <v>1145</v>
      </c>
      <c r="O73" s="13">
        <f t="shared" si="7"/>
        <v>38</v>
      </c>
    </row>
    <row r="74" spans="1:15" ht="21" customHeight="1" thickBot="1">
      <c r="A74" s="37">
        <v>66</v>
      </c>
      <c r="B74" s="27" t="s">
        <v>125</v>
      </c>
      <c r="C74" s="26" t="s">
        <v>115</v>
      </c>
      <c r="D74" s="22">
        <v>214</v>
      </c>
      <c r="E74" s="23">
        <v>189</v>
      </c>
      <c r="F74" s="22">
        <v>159</v>
      </c>
      <c r="G74" s="23">
        <v>149</v>
      </c>
      <c r="H74" s="22">
        <v>213</v>
      </c>
      <c r="I74" s="82">
        <v>213</v>
      </c>
      <c r="J74" s="24">
        <v>0</v>
      </c>
      <c r="K74" s="24"/>
      <c r="L74" s="36">
        <f t="shared" si="4"/>
        <v>189.5</v>
      </c>
      <c r="M74" s="20">
        <f t="shared" si="5"/>
        <v>1137</v>
      </c>
      <c r="N74" s="8">
        <f t="shared" si="6"/>
        <v>1137</v>
      </c>
      <c r="O74" s="13">
        <f t="shared" si="7"/>
        <v>214</v>
      </c>
    </row>
    <row r="75" spans="1:15" ht="21" customHeight="1" thickBot="1">
      <c r="A75" s="63">
        <v>67</v>
      </c>
      <c r="B75" s="27" t="s">
        <v>152</v>
      </c>
      <c r="C75" s="26" t="s">
        <v>63</v>
      </c>
      <c r="D75" s="22">
        <v>192</v>
      </c>
      <c r="E75" s="23">
        <v>174</v>
      </c>
      <c r="F75" s="22">
        <v>188</v>
      </c>
      <c r="G75" s="23">
        <v>175</v>
      </c>
      <c r="H75" s="22">
        <v>147</v>
      </c>
      <c r="I75" s="82">
        <v>212</v>
      </c>
      <c r="J75" s="24">
        <v>0</v>
      </c>
      <c r="K75" s="24">
        <v>48</v>
      </c>
      <c r="L75" s="36">
        <f t="shared" si="4"/>
        <v>189.33333333333334</v>
      </c>
      <c r="M75" s="20">
        <f t="shared" si="5"/>
        <v>1136</v>
      </c>
      <c r="N75" s="8">
        <f t="shared" si="6"/>
        <v>1136</v>
      </c>
      <c r="O75" s="13">
        <f t="shared" si="7"/>
        <v>212</v>
      </c>
    </row>
    <row r="76" spans="1:15" ht="21" customHeight="1" thickBot="1">
      <c r="A76" s="63">
        <v>68</v>
      </c>
      <c r="B76" s="27" t="s">
        <v>34</v>
      </c>
      <c r="C76" s="26" t="s">
        <v>66</v>
      </c>
      <c r="D76" s="22">
        <v>211</v>
      </c>
      <c r="E76" s="23">
        <v>172</v>
      </c>
      <c r="F76" s="22">
        <v>181</v>
      </c>
      <c r="G76" s="23">
        <v>174</v>
      </c>
      <c r="H76" s="22">
        <v>215</v>
      </c>
      <c r="I76" s="82">
        <v>177</v>
      </c>
      <c r="J76" s="24">
        <v>0</v>
      </c>
      <c r="K76" s="24"/>
      <c r="L76" s="36">
        <f t="shared" si="4"/>
        <v>188.33333333333334</v>
      </c>
      <c r="M76" s="20">
        <f t="shared" si="5"/>
        <v>1130</v>
      </c>
      <c r="N76" s="8">
        <f t="shared" si="6"/>
        <v>1130</v>
      </c>
      <c r="O76" s="13">
        <f t="shared" si="7"/>
        <v>215</v>
      </c>
    </row>
    <row r="77" spans="1:15" ht="21" customHeight="1" thickBot="1">
      <c r="A77" s="37">
        <v>69</v>
      </c>
      <c r="B77" s="27" t="s">
        <v>114</v>
      </c>
      <c r="C77" s="26" t="s">
        <v>115</v>
      </c>
      <c r="D77" s="22">
        <v>168</v>
      </c>
      <c r="E77" s="23">
        <v>205</v>
      </c>
      <c r="F77" s="22">
        <v>189</v>
      </c>
      <c r="G77" s="23">
        <v>212</v>
      </c>
      <c r="H77" s="22">
        <v>189</v>
      </c>
      <c r="I77" s="82">
        <v>166</v>
      </c>
      <c r="J77" s="24">
        <v>0</v>
      </c>
      <c r="K77" s="24"/>
      <c r="L77" s="36">
        <f t="shared" si="4"/>
        <v>188.16666666666666</v>
      </c>
      <c r="M77" s="20">
        <f t="shared" si="5"/>
        <v>1129</v>
      </c>
      <c r="N77" s="8">
        <f t="shared" si="6"/>
        <v>1129</v>
      </c>
      <c r="O77" s="13">
        <f t="shared" si="7"/>
        <v>212</v>
      </c>
    </row>
    <row r="78" spans="1:15" ht="21" customHeight="1" thickBot="1">
      <c r="A78" s="37">
        <v>70</v>
      </c>
      <c r="B78" s="27" t="s">
        <v>201</v>
      </c>
      <c r="C78" s="26" t="s">
        <v>117</v>
      </c>
      <c r="D78" s="22">
        <v>216</v>
      </c>
      <c r="E78" s="23">
        <v>156</v>
      </c>
      <c r="F78" s="22">
        <v>182</v>
      </c>
      <c r="G78" s="23">
        <v>233</v>
      </c>
      <c r="H78" s="22">
        <v>168</v>
      </c>
      <c r="I78" s="82">
        <v>169</v>
      </c>
      <c r="J78" s="24">
        <v>0</v>
      </c>
      <c r="K78" s="24"/>
      <c r="L78" s="36">
        <f t="shared" si="4"/>
        <v>187.33333333333334</v>
      </c>
      <c r="M78" s="20">
        <f t="shared" si="5"/>
        <v>1124</v>
      </c>
      <c r="N78" s="8">
        <f t="shared" si="6"/>
        <v>1124</v>
      </c>
      <c r="O78" s="13">
        <f t="shared" si="7"/>
        <v>233</v>
      </c>
    </row>
    <row r="79" spans="1:15" ht="21" customHeight="1" thickBot="1">
      <c r="A79" s="63">
        <v>71</v>
      </c>
      <c r="B79" s="27" t="s">
        <v>220</v>
      </c>
      <c r="C79" s="26" t="s">
        <v>117</v>
      </c>
      <c r="D79" s="22">
        <v>180</v>
      </c>
      <c r="E79" s="23">
        <v>181</v>
      </c>
      <c r="F79" s="22">
        <v>163</v>
      </c>
      <c r="G79" s="23">
        <v>152</v>
      </c>
      <c r="H79" s="22">
        <v>217</v>
      </c>
      <c r="I79" s="82">
        <v>176</v>
      </c>
      <c r="J79" s="24">
        <v>0</v>
      </c>
      <c r="K79" s="24">
        <v>48</v>
      </c>
      <c r="L79" s="36">
        <f aca="true" t="shared" si="8" ref="L79:L110">M79/6</f>
        <v>186.16666666666666</v>
      </c>
      <c r="M79" s="20">
        <f aca="true" t="shared" si="9" ref="M79:M110">SUM(D79:K79)-MIN(D79:J79)</f>
        <v>1117</v>
      </c>
      <c r="N79" s="8">
        <f aca="true" t="shared" si="10" ref="N79:N110">IF(J79&gt;MIN(D79:I79),SUM(D79:I79)-MIN(D79:I79)+J79,SUM(D79:I79))+K79</f>
        <v>1117</v>
      </c>
      <c r="O79" s="13">
        <f aca="true" t="shared" si="11" ref="O79:O110">MAX(D79:J79)-MIN(D79:J79)</f>
        <v>217</v>
      </c>
    </row>
    <row r="80" spans="1:15" ht="21" customHeight="1" thickBot="1">
      <c r="A80" s="63">
        <v>72</v>
      </c>
      <c r="B80" s="27" t="s">
        <v>88</v>
      </c>
      <c r="C80" s="26" t="s">
        <v>117</v>
      </c>
      <c r="D80" s="22">
        <v>178</v>
      </c>
      <c r="E80" s="23">
        <v>188</v>
      </c>
      <c r="F80" s="22">
        <v>194</v>
      </c>
      <c r="G80" s="23">
        <v>199</v>
      </c>
      <c r="H80" s="22">
        <v>150</v>
      </c>
      <c r="I80" s="82">
        <v>155</v>
      </c>
      <c r="J80" s="24">
        <v>0</v>
      </c>
      <c r="K80" s="24">
        <v>48</v>
      </c>
      <c r="L80" s="36">
        <f t="shared" si="8"/>
        <v>185.33333333333334</v>
      </c>
      <c r="M80" s="20">
        <f t="shared" si="9"/>
        <v>1112</v>
      </c>
      <c r="N80" s="8">
        <f t="shared" si="10"/>
        <v>1112</v>
      </c>
      <c r="O80" s="13">
        <f t="shared" si="11"/>
        <v>199</v>
      </c>
    </row>
    <row r="81" spans="1:15" ht="21" customHeight="1" thickBot="1">
      <c r="A81" s="37">
        <v>73</v>
      </c>
      <c r="B81" s="27" t="s">
        <v>126</v>
      </c>
      <c r="C81" s="26" t="s">
        <v>99</v>
      </c>
      <c r="D81" s="22">
        <v>248</v>
      </c>
      <c r="E81" s="23">
        <v>173</v>
      </c>
      <c r="F81" s="22">
        <v>204</v>
      </c>
      <c r="G81" s="23">
        <v>157</v>
      </c>
      <c r="H81" s="22">
        <v>182</v>
      </c>
      <c r="I81" s="82">
        <v>147</v>
      </c>
      <c r="J81" s="24">
        <v>0</v>
      </c>
      <c r="K81" s="24"/>
      <c r="L81" s="36">
        <f t="shared" si="8"/>
        <v>185.16666666666666</v>
      </c>
      <c r="M81" s="20">
        <f t="shared" si="9"/>
        <v>1111</v>
      </c>
      <c r="N81" s="8">
        <f t="shared" si="10"/>
        <v>1111</v>
      </c>
      <c r="O81" s="13">
        <f t="shared" si="11"/>
        <v>248</v>
      </c>
    </row>
    <row r="82" spans="1:15" ht="21" customHeight="1" thickBot="1">
      <c r="A82" s="37">
        <v>74</v>
      </c>
      <c r="B82" s="27" t="s">
        <v>222</v>
      </c>
      <c r="C82" s="26" t="s">
        <v>149</v>
      </c>
      <c r="D82" s="22">
        <v>136</v>
      </c>
      <c r="E82" s="23">
        <v>168</v>
      </c>
      <c r="F82" s="22">
        <v>202</v>
      </c>
      <c r="G82" s="23">
        <v>190</v>
      </c>
      <c r="H82" s="22">
        <v>220</v>
      </c>
      <c r="I82" s="82">
        <v>194</v>
      </c>
      <c r="J82" s="24">
        <v>0</v>
      </c>
      <c r="K82" s="24"/>
      <c r="L82" s="36">
        <f t="shared" si="8"/>
        <v>185</v>
      </c>
      <c r="M82" s="20">
        <f t="shared" si="9"/>
        <v>1110</v>
      </c>
      <c r="N82" s="8">
        <f t="shared" si="10"/>
        <v>1110</v>
      </c>
      <c r="O82" s="13">
        <f t="shared" si="11"/>
        <v>220</v>
      </c>
    </row>
    <row r="83" spans="1:15" ht="21" customHeight="1" thickBot="1">
      <c r="A83" s="63">
        <v>75</v>
      </c>
      <c r="B83" s="27" t="s">
        <v>82</v>
      </c>
      <c r="C83" s="26" t="s">
        <v>63</v>
      </c>
      <c r="D83" s="22">
        <v>158</v>
      </c>
      <c r="E83" s="23">
        <v>194</v>
      </c>
      <c r="F83" s="22">
        <v>180</v>
      </c>
      <c r="G83" s="23">
        <v>175</v>
      </c>
      <c r="H83" s="22">
        <v>205</v>
      </c>
      <c r="I83" s="82">
        <v>194</v>
      </c>
      <c r="J83" s="24">
        <v>129</v>
      </c>
      <c r="K83" s="24"/>
      <c r="L83" s="36">
        <f t="shared" si="8"/>
        <v>184.33333333333334</v>
      </c>
      <c r="M83" s="20">
        <f t="shared" si="9"/>
        <v>1106</v>
      </c>
      <c r="N83" s="8">
        <f t="shared" si="10"/>
        <v>1106</v>
      </c>
      <c r="O83" s="13">
        <f t="shared" si="11"/>
        <v>76</v>
      </c>
    </row>
    <row r="84" spans="1:15" ht="21" customHeight="1" thickBot="1">
      <c r="A84" s="63">
        <v>76</v>
      </c>
      <c r="B84" s="27" t="s">
        <v>157</v>
      </c>
      <c r="C84" s="26" t="s">
        <v>146</v>
      </c>
      <c r="D84" s="22">
        <v>148</v>
      </c>
      <c r="E84" s="23">
        <v>164</v>
      </c>
      <c r="F84" s="22">
        <v>187</v>
      </c>
      <c r="G84" s="23">
        <v>178</v>
      </c>
      <c r="H84" s="22">
        <v>213</v>
      </c>
      <c r="I84" s="82">
        <v>145</v>
      </c>
      <c r="J84" s="24">
        <v>215</v>
      </c>
      <c r="K84" s="24"/>
      <c r="L84" s="36">
        <f t="shared" si="8"/>
        <v>184.16666666666666</v>
      </c>
      <c r="M84" s="20">
        <f t="shared" si="9"/>
        <v>1105</v>
      </c>
      <c r="N84" s="8">
        <f t="shared" si="10"/>
        <v>1105</v>
      </c>
      <c r="O84" s="13">
        <f t="shared" si="11"/>
        <v>70</v>
      </c>
    </row>
    <row r="85" spans="1:15" ht="21" customHeight="1" thickBot="1">
      <c r="A85" s="37">
        <v>77</v>
      </c>
      <c r="B85" s="27" t="s">
        <v>105</v>
      </c>
      <c r="C85" s="26" t="s">
        <v>66</v>
      </c>
      <c r="D85" s="22">
        <v>168</v>
      </c>
      <c r="E85" s="23">
        <v>186</v>
      </c>
      <c r="F85" s="22">
        <v>182</v>
      </c>
      <c r="G85" s="23">
        <v>197</v>
      </c>
      <c r="H85" s="22">
        <v>197</v>
      </c>
      <c r="I85" s="82">
        <v>172</v>
      </c>
      <c r="J85" s="24">
        <v>0</v>
      </c>
      <c r="K85" s="24"/>
      <c r="L85" s="36">
        <f t="shared" si="8"/>
        <v>183.66666666666666</v>
      </c>
      <c r="M85" s="20">
        <f t="shared" si="9"/>
        <v>1102</v>
      </c>
      <c r="N85" s="8">
        <f t="shared" si="10"/>
        <v>1102</v>
      </c>
      <c r="O85" s="13">
        <f t="shared" si="11"/>
        <v>197</v>
      </c>
    </row>
    <row r="86" spans="1:15" ht="21" customHeight="1" thickBot="1">
      <c r="A86" s="37">
        <v>78</v>
      </c>
      <c r="B86" s="27" t="s">
        <v>207</v>
      </c>
      <c r="C86" s="26" t="s">
        <v>117</v>
      </c>
      <c r="D86" s="22">
        <v>193</v>
      </c>
      <c r="E86" s="23">
        <v>146</v>
      </c>
      <c r="F86" s="22">
        <v>181</v>
      </c>
      <c r="G86" s="23">
        <v>185</v>
      </c>
      <c r="H86" s="22">
        <v>162</v>
      </c>
      <c r="I86" s="82">
        <v>184</v>
      </c>
      <c r="J86" s="24">
        <v>0</v>
      </c>
      <c r="K86" s="24">
        <v>48</v>
      </c>
      <c r="L86" s="36">
        <f t="shared" si="8"/>
        <v>183.16666666666666</v>
      </c>
      <c r="M86" s="20">
        <f t="shared" si="9"/>
        <v>1099</v>
      </c>
      <c r="N86" s="8">
        <f t="shared" si="10"/>
        <v>1099</v>
      </c>
      <c r="O86" s="13">
        <f t="shared" si="11"/>
        <v>193</v>
      </c>
    </row>
    <row r="87" spans="1:15" ht="21" customHeight="1" thickBot="1">
      <c r="A87" s="63">
        <v>79</v>
      </c>
      <c r="B87" s="27" t="s">
        <v>161</v>
      </c>
      <c r="C87" s="26" t="s">
        <v>162</v>
      </c>
      <c r="D87" s="22">
        <v>145</v>
      </c>
      <c r="E87" s="23">
        <v>245</v>
      </c>
      <c r="F87" s="22">
        <v>186</v>
      </c>
      <c r="G87" s="23">
        <v>202</v>
      </c>
      <c r="H87" s="22">
        <v>155</v>
      </c>
      <c r="I87" s="82">
        <v>158</v>
      </c>
      <c r="J87" s="24">
        <v>0</v>
      </c>
      <c r="K87" s="24"/>
      <c r="L87" s="36">
        <f t="shared" si="8"/>
        <v>181.83333333333334</v>
      </c>
      <c r="M87" s="20">
        <f t="shared" si="9"/>
        <v>1091</v>
      </c>
      <c r="N87" s="8">
        <f t="shared" si="10"/>
        <v>1091</v>
      </c>
      <c r="O87" s="13">
        <f t="shared" si="11"/>
        <v>245</v>
      </c>
    </row>
    <row r="88" spans="1:15" ht="21" customHeight="1" thickBot="1">
      <c r="A88" s="63">
        <v>80</v>
      </c>
      <c r="B88" s="27" t="s">
        <v>195</v>
      </c>
      <c r="C88" s="26" t="s">
        <v>194</v>
      </c>
      <c r="D88" s="22">
        <v>171</v>
      </c>
      <c r="E88" s="23">
        <v>202</v>
      </c>
      <c r="F88" s="22">
        <v>183</v>
      </c>
      <c r="G88" s="23">
        <v>191</v>
      </c>
      <c r="H88" s="22">
        <v>176</v>
      </c>
      <c r="I88" s="82">
        <v>167</v>
      </c>
      <c r="J88" s="24">
        <v>0</v>
      </c>
      <c r="K88" s="24"/>
      <c r="L88" s="36">
        <f t="shared" si="8"/>
        <v>181.66666666666666</v>
      </c>
      <c r="M88" s="20">
        <f t="shared" si="9"/>
        <v>1090</v>
      </c>
      <c r="N88" s="8">
        <f t="shared" si="10"/>
        <v>1090</v>
      </c>
      <c r="O88" s="13">
        <f t="shared" si="11"/>
        <v>202</v>
      </c>
    </row>
    <row r="89" spans="1:15" ht="21" customHeight="1" thickBot="1">
      <c r="A89" s="37">
        <v>81</v>
      </c>
      <c r="B89" s="27" t="s">
        <v>148</v>
      </c>
      <c r="C89" s="26" t="s">
        <v>149</v>
      </c>
      <c r="D89" s="22">
        <v>223</v>
      </c>
      <c r="E89" s="23">
        <v>171</v>
      </c>
      <c r="F89" s="22">
        <v>176</v>
      </c>
      <c r="G89" s="23">
        <v>184</v>
      </c>
      <c r="H89" s="22">
        <v>147</v>
      </c>
      <c r="I89" s="82">
        <v>187</v>
      </c>
      <c r="J89" s="24">
        <v>0</v>
      </c>
      <c r="K89" s="24"/>
      <c r="L89" s="36">
        <f t="shared" si="8"/>
        <v>181.33333333333334</v>
      </c>
      <c r="M89" s="20">
        <f t="shared" si="9"/>
        <v>1088</v>
      </c>
      <c r="N89" s="8">
        <f t="shared" si="10"/>
        <v>1088</v>
      </c>
      <c r="O89" s="13">
        <f t="shared" si="11"/>
        <v>223</v>
      </c>
    </row>
    <row r="90" spans="1:15" ht="21" customHeight="1" thickBot="1">
      <c r="A90" s="37">
        <v>82</v>
      </c>
      <c r="B90" s="27" t="s">
        <v>135</v>
      </c>
      <c r="C90" s="26" t="s">
        <v>63</v>
      </c>
      <c r="D90" s="22">
        <v>134</v>
      </c>
      <c r="E90" s="23">
        <v>160</v>
      </c>
      <c r="F90" s="22">
        <v>202</v>
      </c>
      <c r="G90" s="23">
        <v>163</v>
      </c>
      <c r="H90" s="22">
        <v>203</v>
      </c>
      <c r="I90" s="82">
        <v>226</v>
      </c>
      <c r="J90" s="24">
        <v>0</v>
      </c>
      <c r="K90" s="24"/>
      <c r="L90" s="36">
        <f t="shared" si="8"/>
        <v>181.33333333333334</v>
      </c>
      <c r="M90" s="20">
        <f t="shared" si="9"/>
        <v>1088</v>
      </c>
      <c r="N90" s="8">
        <f t="shared" si="10"/>
        <v>1088</v>
      </c>
      <c r="O90" s="13">
        <f t="shared" si="11"/>
        <v>226</v>
      </c>
    </row>
    <row r="91" spans="1:15" ht="21" customHeight="1" thickBot="1">
      <c r="A91" s="63">
        <v>83</v>
      </c>
      <c r="B91" s="27" t="s">
        <v>228</v>
      </c>
      <c r="C91" s="26" t="s">
        <v>119</v>
      </c>
      <c r="D91" s="22">
        <v>161</v>
      </c>
      <c r="E91" s="23">
        <v>185</v>
      </c>
      <c r="F91" s="22">
        <v>169</v>
      </c>
      <c r="G91" s="23">
        <v>182</v>
      </c>
      <c r="H91" s="22">
        <v>155</v>
      </c>
      <c r="I91" s="82">
        <v>236</v>
      </c>
      <c r="J91" s="24">
        <v>0</v>
      </c>
      <c r="K91" s="24"/>
      <c r="L91" s="36">
        <f t="shared" si="8"/>
        <v>181.33333333333334</v>
      </c>
      <c r="M91" s="20">
        <f t="shared" si="9"/>
        <v>1088</v>
      </c>
      <c r="N91" s="8">
        <f t="shared" si="10"/>
        <v>1088</v>
      </c>
      <c r="O91" s="13">
        <f t="shared" si="11"/>
        <v>236</v>
      </c>
    </row>
    <row r="92" spans="1:15" ht="21" customHeight="1" thickBot="1">
      <c r="A92" s="63">
        <v>84</v>
      </c>
      <c r="B92" s="27" t="s">
        <v>118</v>
      </c>
      <c r="C92" s="26" t="s">
        <v>119</v>
      </c>
      <c r="D92" s="22">
        <v>153</v>
      </c>
      <c r="E92" s="23">
        <v>207</v>
      </c>
      <c r="F92" s="22">
        <v>189</v>
      </c>
      <c r="G92" s="23">
        <v>201</v>
      </c>
      <c r="H92" s="22">
        <v>157</v>
      </c>
      <c r="I92" s="82">
        <v>177</v>
      </c>
      <c r="J92" s="24">
        <v>0</v>
      </c>
      <c r="K92" s="24"/>
      <c r="L92" s="36">
        <f t="shared" si="8"/>
        <v>180.66666666666666</v>
      </c>
      <c r="M92" s="20">
        <f t="shared" si="9"/>
        <v>1084</v>
      </c>
      <c r="N92" s="8">
        <f t="shared" si="10"/>
        <v>1084</v>
      </c>
      <c r="O92" s="13">
        <f t="shared" si="11"/>
        <v>207</v>
      </c>
    </row>
    <row r="93" spans="1:15" ht="21" customHeight="1" thickBot="1">
      <c r="A93" s="37">
        <v>85</v>
      </c>
      <c r="B93" s="27" t="s">
        <v>139</v>
      </c>
      <c r="C93" s="26" t="s">
        <v>63</v>
      </c>
      <c r="D93" s="22">
        <v>169</v>
      </c>
      <c r="E93" s="23">
        <v>244</v>
      </c>
      <c r="F93" s="22">
        <v>189</v>
      </c>
      <c r="G93" s="23">
        <v>149</v>
      </c>
      <c r="H93" s="22">
        <v>139</v>
      </c>
      <c r="I93" s="82">
        <v>193</v>
      </c>
      <c r="J93" s="24">
        <v>0</v>
      </c>
      <c r="K93" s="24"/>
      <c r="L93" s="36">
        <f t="shared" si="8"/>
        <v>180.5</v>
      </c>
      <c r="M93" s="20">
        <f t="shared" si="9"/>
        <v>1083</v>
      </c>
      <c r="N93" s="8">
        <f t="shared" si="10"/>
        <v>1083</v>
      </c>
      <c r="O93" s="13">
        <f t="shared" si="11"/>
        <v>244</v>
      </c>
    </row>
    <row r="94" spans="1:15" ht="21" customHeight="1" thickBot="1">
      <c r="A94" s="37">
        <v>86</v>
      </c>
      <c r="B94" s="27" t="s">
        <v>137</v>
      </c>
      <c r="C94" s="26" t="s">
        <v>115</v>
      </c>
      <c r="D94" s="22">
        <v>171</v>
      </c>
      <c r="E94" s="23">
        <v>180</v>
      </c>
      <c r="F94" s="22">
        <v>137</v>
      </c>
      <c r="G94" s="23">
        <v>170</v>
      </c>
      <c r="H94" s="22">
        <v>212</v>
      </c>
      <c r="I94" s="82">
        <v>162</v>
      </c>
      <c r="J94" s="24">
        <v>0</v>
      </c>
      <c r="K94" s="24">
        <v>48</v>
      </c>
      <c r="L94" s="36">
        <f t="shared" si="8"/>
        <v>180</v>
      </c>
      <c r="M94" s="20">
        <f t="shared" si="9"/>
        <v>1080</v>
      </c>
      <c r="N94" s="8">
        <f t="shared" si="10"/>
        <v>1080</v>
      </c>
      <c r="O94" s="13">
        <f t="shared" si="11"/>
        <v>212</v>
      </c>
    </row>
    <row r="95" spans="1:15" ht="21" customHeight="1" thickBot="1">
      <c r="A95" s="63">
        <v>87</v>
      </c>
      <c r="B95" s="27" t="s">
        <v>129</v>
      </c>
      <c r="C95" s="26" t="s">
        <v>63</v>
      </c>
      <c r="D95" s="22">
        <v>236</v>
      </c>
      <c r="E95" s="23">
        <v>152</v>
      </c>
      <c r="F95" s="22">
        <v>161</v>
      </c>
      <c r="G95" s="23">
        <v>175</v>
      </c>
      <c r="H95" s="22">
        <v>175</v>
      </c>
      <c r="I95" s="82">
        <v>178</v>
      </c>
      <c r="J95" s="24">
        <v>0</v>
      </c>
      <c r="K95" s="24"/>
      <c r="L95" s="36">
        <f t="shared" si="8"/>
        <v>179.5</v>
      </c>
      <c r="M95" s="20">
        <f t="shared" si="9"/>
        <v>1077</v>
      </c>
      <c r="N95" s="8">
        <f t="shared" si="10"/>
        <v>1077</v>
      </c>
      <c r="O95" s="13">
        <f t="shared" si="11"/>
        <v>236</v>
      </c>
    </row>
    <row r="96" spans="1:15" ht="21" customHeight="1" thickBot="1">
      <c r="A96" s="63">
        <v>88</v>
      </c>
      <c r="B96" s="27" t="s">
        <v>37</v>
      </c>
      <c r="C96" s="26" t="s">
        <v>64</v>
      </c>
      <c r="D96" s="22">
        <v>131</v>
      </c>
      <c r="E96" s="23">
        <v>162</v>
      </c>
      <c r="F96" s="22">
        <v>192</v>
      </c>
      <c r="G96" s="23">
        <v>185</v>
      </c>
      <c r="H96" s="22">
        <v>210</v>
      </c>
      <c r="I96" s="82">
        <v>193</v>
      </c>
      <c r="J96" s="24">
        <v>0</v>
      </c>
      <c r="K96" s="24"/>
      <c r="L96" s="36">
        <f t="shared" si="8"/>
        <v>178.83333333333334</v>
      </c>
      <c r="M96" s="20">
        <f t="shared" si="9"/>
        <v>1073</v>
      </c>
      <c r="N96" s="8">
        <f t="shared" si="10"/>
        <v>1073</v>
      </c>
      <c r="O96" s="13">
        <f t="shared" si="11"/>
        <v>210</v>
      </c>
    </row>
    <row r="97" spans="1:15" ht="21" customHeight="1" thickBot="1">
      <c r="A97" s="37">
        <v>89</v>
      </c>
      <c r="B97" s="27" t="s">
        <v>186</v>
      </c>
      <c r="C97" s="26" t="s">
        <v>149</v>
      </c>
      <c r="D97" s="22">
        <v>164</v>
      </c>
      <c r="E97" s="23">
        <v>183</v>
      </c>
      <c r="F97" s="22">
        <v>149</v>
      </c>
      <c r="G97" s="23">
        <v>211</v>
      </c>
      <c r="H97" s="22">
        <v>143</v>
      </c>
      <c r="I97" s="82">
        <v>175</v>
      </c>
      <c r="J97" s="24">
        <v>0</v>
      </c>
      <c r="K97" s="24">
        <v>48</v>
      </c>
      <c r="L97" s="36">
        <f t="shared" si="8"/>
        <v>178.83333333333334</v>
      </c>
      <c r="M97" s="20">
        <f t="shared" si="9"/>
        <v>1073</v>
      </c>
      <c r="N97" s="8">
        <f t="shared" si="10"/>
        <v>1073</v>
      </c>
      <c r="O97" s="13">
        <f t="shared" si="11"/>
        <v>211</v>
      </c>
    </row>
    <row r="98" spans="1:15" ht="21" customHeight="1" thickBot="1">
      <c r="A98" s="37">
        <v>90</v>
      </c>
      <c r="B98" s="27" t="s">
        <v>156</v>
      </c>
      <c r="C98" s="26" t="s">
        <v>119</v>
      </c>
      <c r="D98" s="22">
        <v>156</v>
      </c>
      <c r="E98" s="23">
        <v>176</v>
      </c>
      <c r="F98" s="22">
        <v>177</v>
      </c>
      <c r="G98" s="23">
        <v>214</v>
      </c>
      <c r="H98" s="22">
        <v>144</v>
      </c>
      <c r="I98" s="82">
        <v>202</v>
      </c>
      <c r="J98" s="24">
        <v>0</v>
      </c>
      <c r="K98" s="24"/>
      <c r="L98" s="36">
        <f t="shared" si="8"/>
        <v>178.16666666666666</v>
      </c>
      <c r="M98" s="20">
        <f t="shared" si="9"/>
        <v>1069</v>
      </c>
      <c r="N98" s="8">
        <f t="shared" si="10"/>
        <v>1069</v>
      </c>
      <c r="O98" s="13">
        <f t="shared" si="11"/>
        <v>214</v>
      </c>
    </row>
    <row r="99" spans="1:15" ht="21" customHeight="1" thickBot="1">
      <c r="A99" s="63">
        <v>91</v>
      </c>
      <c r="B99" s="27" t="s">
        <v>202</v>
      </c>
      <c r="C99" s="26" t="s">
        <v>117</v>
      </c>
      <c r="D99" s="22">
        <v>193</v>
      </c>
      <c r="E99" s="23">
        <v>170</v>
      </c>
      <c r="F99" s="22">
        <v>191</v>
      </c>
      <c r="G99" s="23">
        <v>177</v>
      </c>
      <c r="H99" s="22">
        <v>170</v>
      </c>
      <c r="I99" s="82">
        <v>162</v>
      </c>
      <c r="J99" s="24">
        <v>0</v>
      </c>
      <c r="K99" s="24"/>
      <c r="L99" s="36">
        <f t="shared" si="8"/>
        <v>177.16666666666666</v>
      </c>
      <c r="M99" s="20">
        <f t="shared" si="9"/>
        <v>1063</v>
      </c>
      <c r="N99" s="8">
        <f t="shared" si="10"/>
        <v>1063</v>
      </c>
      <c r="O99" s="13">
        <f t="shared" si="11"/>
        <v>193</v>
      </c>
    </row>
    <row r="100" spans="1:15" ht="21" customHeight="1" thickBot="1">
      <c r="A100" s="63">
        <v>92</v>
      </c>
      <c r="B100" s="27" t="s">
        <v>145</v>
      </c>
      <c r="C100" s="26" t="s">
        <v>146</v>
      </c>
      <c r="D100" s="22">
        <v>193</v>
      </c>
      <c r="E100" s="23">
        <v>145</v>
      </c>
      <c r="F100" s="22">
        <v>176</v>
      </c>
      <c r="G100" s="23">
        <v>165</v>
      </c>
      <c r="H100" s="22">
        <v>162</v>
      </c>
      <c r="I100" s="82">
        <v>212</v>
      </c>
      <c r="J100" s="24">
        <v>0</v>
      </c>
      <c r="K100" s="24"/>
      <c r="L100" s="36">
        <f t="shared" si="8"/>
        <v>175.5</v>
      </c>
      <c r="M100" s="20">
        <f t="shared" si="9"/>
        <v>1053</v>
      </c>
      <c r="N100" s="8">
        <f t="shared" si="10"/>
        <v>1053</v>
      </c>
      <c r="O100" s="13">
        <f t="shared" si="11"/>
        <v>212</v>
      </c>
    </row>
    <row r="101" spans="1:15" ht="21" customHeight="1" thickBot="1">
      <c r="A101" s="37">
        <v>93</v>
      </c>
      <c r="B101" s="27" t="s">
        <v>93</v>
      </c>
      <c r="C101" s="26" t="s">
        <v>63</v>
      </c>
      <c r="D101" s="22">
        <v>140</v>
      </c>
      <c r="E101" s="23">
        <v>175</v>
      </c>
      <c r="F101" s="22">
        <v>181</v>
      </c>
      <c r="G101" s="23">
        <v>199</v>
      </c>
      <c r="H101" s="22">
        <v>157</v>
      </c>
      <c r="I101" s="82">
        <v>198</v>
      </c>
      <c r="J101" s="24">
        <v>0</v>
      </c>
      <c r="K101" s="24"/>
      <c r="L101" s="36">
        <f t="shared" si="8"/>
        <v>175</v>
      </c>
      <c r="M101" s="20">
        <f t="shared" si="9"/>
        <v>1050</v>
      </c>
      <c r="N101" s="8">
        <f t="shared" si="10"/>
        <v>1050</v>
      </c>
      <c r="O101" s="13">
        <f t="shared" si="11"/>
        <v>199</v>
      </c>
    </row>
    <row r="102" spans="1:16" ht="21" customHeight="1" thickBot="1">
      <c r="A102" s="37">
        <v>94</v>
      </c>
      <c r="B102" s="27" t="s">
        <v>124</v>
      </c>
      <c r="C102" s="26" t="s">
        <v>115</v>
      </c>
      <c r="D102" s="22">
        <v>164</v>
      </c>
      <c r="E102" s="23">
        <v>168</v>
      </c>
      <c r="F102" s="22">
        <v>221</v>
      </c>
      <c r="G102" s="23">
        <v>201</v>
      </c>
      <c r="H102" s="22">
        <v>148</v>
      </c>
      <c r="I102" s="82">
        <v>146</v>
      </c>
      <c r="J102" s="24">
        <v>0</v>
      </c>
      <c r="K102" s="24"/>
      <c r="L102" s="36">
        <f t="shared" si="8"/>
        <v>174.66666666666666</v>
      </c>
      <c r="M102" s="20">
        <f t="shared" si="9"/>
        <v>1048</v>
      </c>
      <c r="N102" s="8">
        <f t="shared" si="10"/>
        <v>1048</v>
      </c>
      <c r="O102" s="13">
        <f t="shared" si="11"/>
        <v>221</v>
      </c>
      <c r="P102" s="68"/>
    </row>
    <row r="103" spans="1:15" ht="21" customHeight="1" thickBot="1">
      <c r="A103" s="63">
        <v>95</v>
      </c>
      <c r="B103" s="27" t="s">
        <v>40</v>
      </c>
      <c r="C103" s="26" t="s">
        <v>58</v>
      </c>
      <c r="D103" s="22">
        <v>182</v>
      </c>
      <c r="E103" s="23">
        <v>153</v>
      </c>
      <c r="F103" s="22">
        <v>154</v>
      </c>
      <c r="G103" s="23">
        <v>213</v>
      </c>
      <c r="H103" s="22">
        <v>198</v>
      </c>
      <c r="I103" s="82">
        <v>142</v>
      </c>
      <c r="J103" s="24">
        <v>0</v>
      </c>
      <c r="K103" s="24"/>
      <c r="L103" s="36">
        <f t="shared" si="8"/>
        <v>173.66666666666666</v>
      </c>
      <c r="M103" s="20">
        <f t="shared" si="9"/>
        <v>1042</v>
      </c>
      <c r="N103" s="8">
        <f t="shared" si="10"/>
        <v>1042</v>
      </c>
      <c r="O103" s="13">
        <f t="shared" si="11"/>
        <v>213</v>
      </c>
    </row>
    <row r="104" spans="1:15" ht="21" customHeight="1" thickBot="1">
      <c r="A104" s="63">
        <v>96</v>
      </c>
      <c r="B104" s="27" t="s">
        <v>39</v>
      </c>
      <c r="C104" s="26" t="s">
        <v>58</v>
      </c>
      <c r="D104" s="22">
        <v>186</v>
      </c>
      <c r="E104" s="23">
        <v>179</v>
      </c>
      <c r="F104" s="22">
        <v>184</v>
      </c>
      <c r="G104" s="23">
        <v>178</v>
      </c>
      <c r="H104" s="22">
        <v>174</v>
      </c>
      <c r="I104" s="82">
        <v>136</v>
      </c>
      <c r="J104" s="24">
        <v>0</v>
      </c>
      <c r="K104" s="24"/>
      <c r="L104" s="36">
        <f t="shared" si="8"/>
        <v>172.83333333333334</v>
      </c>
      <c r="M104" s="20">
        <f t="shared" si="9"/>
        <v>1037</v>
      </c>
      <c r="N104" s="8">
        <f t="shared" si="10"/>
        <v>1037</v>
      </c>
      <c r="O104" s="13">
        <f t="shared" si="11"/>
        <v>186</v>
      </c>
    </row>
    <row r="105" spans="1:15" ht="21" customHeight="1" thickBot="1">
      <c r="A105" s="37">
        <v>97</v>
      </c>
      <c r="B105" s="27" t="s">
        <v>67</v>
      </c>
      <c r="C105" s="26" t="s">
        <v>66</v>
      </c>
      <c r="D105" s="22">
        <v>188</v>
      </c>
      <c r="E105" s="23">
        <v>178</v>
      </c>
      <c r="F105" s="22">
        <v>151</v>
      </c>
      <c r="G105" s="23">
        <v>178</v>
      </c>
      <c r="H105" s="22">
        <v>159</v>
      </c>
      <c r="I105" s="82">
        <v>180</v>
      </c>
      <c r="J105" s="24">
        <v>0</v>
      </c>
      <c r="K105" s="24"/>
      <c r="L105" s="36">
        <f t="shared" si="8"/>
        <v>172.33333333333334</v>
      </c>
      <c r="M105" s="20">
        <f t="shared" si="9"/>
        <v>1034</v>
      </c>
      <c r="N105" s="8">
        <f t="shared" si="10"/>
        <v>1034</v>
      </c>
      <c r="O105" s="13">
        <f t="shared" si="11"/>
        <v>188</v>
      </c>
    </row>
    <row r="106" spans="1:15" ht="21" customHeight="1" thickBot="1">
      <c r="A106" s="37">
        <v>98</v>
      </c>
      <c r="B106" s="27" t="s">
        <v>231</v>
      </c>
      <c r="C106" s="26" t="s">
        <v>117</v>
      </c>
      <c r="D106" s="22">
        <v>168</v>
      </c>
      <c r="E106" s="23">
        <v>160</v>
      </c>
      <c r="F106" s="22">
        <v>148</v>
      </c>
      <c r="G106" s="23">
        <v>154</v>
      </c>
      <c r="H106" s="22">
        <v>180</v>
      </c>
      <c r="I106" s="82">
        <v>166</v>
      </c>
      <c r="J106" s="24">
        <v>0</v>
      </c>
      <c r="K106" s="24">
        <v>48</v>
      </c>
      <c r="L106" s="36">
        <f t="shared" si="8"/>
        <v>170.66666666666666</v>
      </c>
      <c r="M106" s="20">
        <f t="shared" si="9"/>
        <v>1024</v>
      </c>
      <c r="N106" s="8">
        <f t="shared" si="10"/>
        <v>1024</v>
      </c>
      <c r="O106" s="13">
        <f t="shared" si="11"/>
        <v>180</v>
      </c>
    </row>
    <row r="107" spans="1:15" ht="21" customHeight="1" thickBot="1">
      <c r="A107" s="63">
        <v>99</v>
      </c>
      <c r="B107" s="27" t="s">
        <v>200</v>
      </c>
      <c r="C107" s="26" t="s">
        <v>117</v>
      </c>
      <c r="D107" s="22">
        <v>154</v>
      </c>
      <c r="E107" s="23">
        <v>187</v>
      </c>
      <c r="F107" s="22">
        <v>192</v>
      </c>
      <c r="G107" s="23">
        <v>140</v>
      </c>
      <c r="H107" s="22">
        <v>152</v>
      </c>
      <c r="I107" s="82">
        <v>191</v>
      </c>
      <c r="J107" s="24">
        <v>0</v>
      </c>
      <c r="K107" s="24"/>
      <c r="L107" s="36">
        <f t="shared" si="8"/>
        <v>169.33333333333334</v>
      </c>
      <c r="M107" s="20">
        <f t="shared" si="9"/>
        <v>1016</v>
      </c>
      <c r="N107" s="8">
        <f t="shared" si="10"/>
        <v>1016</v>
      </c>
      <c r="O107" s="13">
        <f t="shared" si="11"/>
        <v>192</v>
      </c>
    </row>
    <row r="108" spans="1:15" ht="21" customHeight="1" thickBot="1">
      <c r="A108" s="63">
        <v>100</v>
      </c>
      <c r="B108" s="27" t="s">
        <v>36</v>
      </c>
      <c r="C108" s="26" t="s">
        <v>66</v>
      </c>
      <c r="D108" s="22">
        <v>187</v>
      </c>
      <c r="E108" s="23">
        <v>180</v>
      </c>
      <c r="F108" s="22">
        <v>169</v>
      </c>
      <c r="G108" s="23">
        <v>183</v>
      </c>
      <c r="H108" s="22">
        <v>158</v>
      </c>
      <c r="I108" s="82">
        <v>137</v>
      </c>
      <c r="J108" s="24">
        <v>0</v>
      </c>
      <c r="K108" s="24"/>
      <c r="L108" s="36">
        <f t="shared" si="8"/>
        <v>169</v>
      </c>
      <c r="M108" s="20">
        <f t="shared" si="9"/>
        <v>1014</v>
      </c>
      <c r="N108" s="8">
        <f t="shared" si="10"/>
        <v>1014</v>
      </c>
      <c r="O108" s="13">
        <f t="shared" si="11"/>
        <v>187</v>
      </c>
    </row>
    <row r="109" spans="1:15" ht="21" customHeight="1" thickBot="1">
      <c r="A109" s="37">
        <v>101</v>
      </c>
      <c r="B109" s="27" t="s">
        <v>215</v>
      </c>
      <c r="C109" s="26" t="s">
        <v>216</v>
      </c>
      <c r="D109" s="22">
        <v>156</v>
      </c>
      <c r="E109" s="23">
        <v>164</v>
      </c>
      <c r="F109" s="22">
        <v>111</v>
      </c>
      <c r="G109" s="23">
        <v>205</v>
      </c>
      <c r="H109" s="22">
        <v>178</v>
      </c>
      <c r="I109" s="82">
        <v>190</v>
      </c>
      <c r="J109" s="24">
        <v>0</v>
      </c>
      <c r="K109" s="24"/>
      <c r="L109" s="36">
        <f t="shared" si="8"/>
        <v>167.33333333333334</v>
      </c>
      <c r="M109" s="20">
        <f t="shared" si="9"/>
        <v>1004</v>
      </c>
      <c r="N109" s="8">
        <f t="shared" si="10"/>
        <v>1004</v>
      </c>
      <c r="O109" s="13">
        <f t="shared" si="11"/>
        <v>205</v>
      </c>
    </row>
    <row r="110" spans="1:15" ht="21" customHeight="1" thickBot="1">
      <c r="A110" s="37">
        <v>102</v>
      </c>
      <c r="B110" s="27" t="s">
        <v>100</v>
      </c>
      <c r="C110" s="26" t="s">
        <v>66</v>
      </c>
      <c r="D110" s="22">
        <v>126</v>
      </c>
      <c r="E110" s="23">
        <v>169</v>
      </c>
      <c r="F110" s="22">
        <v>173</v>
      </c>
      <c r="G110" s="23">
        <v>191</v>
      </c>
      <c r="H110" s="22">
        <v>139</v>
      </c>
      <c r="I110" s="82">
        <v>193</v>
      </c>
      <c r="J110" s="24">
        <v>0</v>
      </c>
      <c r="K110" s="24"/>
      <c r="L110" s="36">
        <f t="shared" si="8"/>
        <v>165.16666666666666</v>
      </c>
      <c r="M110" s="20">
        <f t="shared" si="9"/>
        <v>991</v>
      </c>
      <c r="N110" s="8">
        <f t="shared" si="10"/>
        <v>991</v>
      </c>
      <c r="O110" s="13">
        <f t="shared" si="11"/>
        <v>193</v>
      </c>
    </row>
    <row r="111" spans="1:15" ht="21" customHeight="1" thickBot="1">
      <c r="A111" s="63">
        <v>103</v>
      </c>
      <c r="B111" s="27" t="s">
        <v>233</v>
      </c>
      <c r="C111" s="26" t="s">
        <v>66</v>
      </c>
      <c r="D111" s="22">
        <v>188</v>
      </c>
      <c r="E111" s="23">
        <v>157</v>
      </c>
      <c r="F111" s="22">
        <v>162</v>
      </c>
      <c r="G111" s="23">
        <v>150</v>
      </c>
      <c r="H111" s="22">
        <v>161</v>
      </c>
      <c r="I111" s="82">
        <v>159</v>
      </c>
      <c r="J111" s="24">
        <v>154</v>
      </c>
      <c r="K111" s="24"/>
      <c r="L111" s="36">
        <f aca="true" t="shared" si="12" ref="L111:L119">M111/6</f>
        <v>163.5</v>
      </c>
      <c r="M111" s="20">
        <f aca="true" t="shared" si="13" ref="M111:M119">SUM(D111:K111)-MIN(D111:J111)</f>
        <v>981</v>
      </c>
      <c r="N111" s="8">
        <f aca="true" t="shared" si="14" ref="N111:N119">IF(J111&gt;MIN(D111:I111),SUM(D111:I111)-MIN(D111:I111)+J111,SUM(D111:I111))+K111</f>
        <v>981</v>
      </c>
      <c r="O111" s="13">
        <f aca="true" t="shared" si="15" ref="O111:O119">MAX(D111:J111)-MIN(D111:J111)</f>
        <v>38</v>
      </c>
    </row>
    <row r="112" spans="1:15" ht="21" customHeight="1" thickBot="1">
      <c r="A112" s="63">
        <v>104</v>
      </c>
      <c r="B112" s="27" t="s">
        <v>221</v>
      </c>
      <c r="C112" s="26" t="s">
        <v>117</v>
      </c>
      <c r="D112" s="22">
        <v>149</v>
      </c>
      <c r="E112" s="23">
        <v>165</v>
      </c>
      <c r="F112" s="22">
        <v>168</v>
      </c>
      <c r="G112" s="23">
        <v>172</v>
      </c>
      <c r="H112" s="22">
        <v>136</v>
      </c>
      <c r="I112" s="82">
        <v>187</v>
      </c>
      <c r="J112" s="24">
        <v>0</v>
      </c>
      <c r="K112" s="24"/>
      <c r="L112" s="36">
        <f t="shared" si="12"/>
        <v>162.83333333333334</v>
      </c>
      <c r="M112" s="20">
        <f t="shared" si="13"/>
        <v>977</v>
      </c>
      <c r="N112" s="8">
        <f t="shared" si="14"/>
        <v>977</v>
      </c>
      <c r="O112" s="13">
        <f t="shared" si="15"/>
        <v>187</v>
      </c>
    </row>
    <row r="113" spans="1:15" ht="21" customHeight="1" thickBot="1">
      <c r="A113" s="37">
        <v>105</v>
      </c>
      <c r="B113" s="27" t="s">
        <v>190</v>
      </c>
      <c r="C113" s="26" t="s">
        <v>191</v>
      </c>
      <c r="D113" s="22">
        <v>175</v>
      </c>
      <c r="E113" s="23">
        <v>164</v>
      </c>
      <c r="F113" s="22">
        <v>186</v>
      </c>
      <c r="G113" s="23">
        <v>187</v>
      </c>
      <c r="H113" s="22">
        <v>131</v>
      </c>
      <c r="I113" s="82">
        <v>131</v>
      </c>
      <c r="J113" s="24">
        <v>0</v>
      </c>
      <c r="K113" s="24"/>
      <c r="L113" s="36">
        <f t="shared" si="12"/>
        <v>162.33333333333334</v>
      </c>
      <c r="M113" s="20">
        <f t="shared" si="13"/>
        <v>974</v>
      </c>
      <c r="N113" s="8">
        <f t="shared" si="14"/>
        <v>974</v>
      </c>
      <c r="O113" s="13">
        <f t="shared" si="15"/>
        <v>187</v>
      </c>
    </row>
    <row r="114" spans="1:15" ht="21" customHeight="1" thickBot="1">
      <c r="A114" s="37">
        <v>106</v>
      </c>
      <c r="B114" s="27" t="s">
        <v>68</v>
      </c>
      <c r="C114" s="26" t="s">
        <v>66</v>
      </c>
      <c r="D114" s="22">
        <v>161</v>
      </c>
      <c r="E114" s="23">
        <v>117</v>
      </c>
      <c r="F114" s="22">
        <v>139</v>
      </c>
      <c r="G114" s="23">
        <v>159</v>
      </c>
      <c r="H114" s="22">
        <v>177</v>
      </c>
      <c r="I114" s="82">
        <v>211</v>
      </c>
      <c r="J114" s="24">
        <v>0</v>
      </c>
      <c r="K114" s="24"/>
      <c r="L114" s="36">
        <f t="shared" si="12"/>
        <v>160.66666666666666</v>
      </c>
      <c r="M114" s="20">
        <f t="shared" si="13"/>
        <v>964</v>
      </c>
      <c r="N114" s="8">
        <f t="shared" si="14"/>
        <v>964</v>
      </c>
      <c r="O114" s="13">
        <f t="shared" si="15"/>
        <v>211</v>
      </c>
    </row>
    <row r="115" spans="1:15" ht="21" customHeight="1" thickBot="1">
      <c r="A115" s="63">
        <v>107</v>
      </c>
      <c r="B115" s="27" t="s">
        <v>133</v>
      </c>
      <c r="C115" s="26" t="s">
        <v>63</v>
      </c>
      <c r="D115" s="22">
        <v>141</v>
      </c>
      <c r="E115" s="23">
        <v>136</v>
      </c>
      <c r="F115" s="22">
        <v>151</v>
      </c>
      <c r="G115" s="23">
        <v>167</v>
      </c>
      <c r="H115" s="22">
        <v>170</v>
      </c>
      <c r="I115" s="82">
        <v>145</v>
      </c>
      <c r="J115" s="24">
        <v>0</v>
      </c>
      <c r="K115" s="24">
        <v>48</v>
      </c>
      <c r="L115" s="36">
        <f t="shared" si="12"/>
        <v>159.66666666666666</v>
      </c>
      <c r="M115" s="20">
        <f t="shared" si="13"/>
        <v>958</v>
      </c>
      <c r="N115" s="8">
        <f t="shared" si="14"/>
        <v>958</v>
      </c>
      <c r="O115" s="13">
        <f t="shared" si="15"/>
        <v>170</v>
      </c>
    </row>
    <row r="116" spans="1:15" ht="21" customHeight="1" thickBot="1">
      <c r="A116" s="63">
        <v>108</v>
      </c>
      <c r="B116" s="27" t="s">
        <v>153</v>
      </c>
      <c r="C116" s="26" t="s">
        <v>146</v>
      </c>
      <c r="D116" s="22">
        <v>142</v>
      </c>
      <c r="E116" s="23">
        <v>161</v>
      </c>
      <c r="F116" s="22">
        <v>147</v>
      </c>
      <c r="G116" s="23">
        <v>172</v>
      </c>
      <c r="H116" s="22">
        <v>157</v>
      </c>
      <c r="I116" s="82">
        <v>177</v>
      </c>
      <c r="J116" s="24">
        <v>0</v>
      </c>
      <c r="K116" s="24"/>
      <c r="L116" s="36">
        <f t="shared" si="12"/>
        <v>159.33333333333334</v>
      </c>
      <c r="M116" s="20">
        <f t="shared" si="13"/>
        <v>956</v>
      </c>
      <c r="N116" s="8">
        <f t="shared" si="14"/>
        <v>956</v>
      </c>
      <c r="O116" s="13">
        <f t="shared" si="15"/>
        <v>177</v>
      </c>
    </row>
    <row r="117" spans="1:15" ht="21" customHeight="1" thickBot="1">
      <c r="A117" s="37">
        <v>109</v>
      </c>
      <c r="B117" s="27" t="s">
        <v>169</v>
      </c>
      <c r="C117" s="26" t="s">
        <v>119</v>
      </c>
      <c r="D117" s="22">
        <v>158</v>
      </c>
      <c r="E117" s="23">
        <v>136</v>
      </c>
      <c r="F117" s="22">
        <v>149</v>
      </c>
      <c r="G117" s="23">
        <v>139</v>
      </c>
      <c r="H117" s="22">
        <v>166</v>
      </c>
      <c r="I117" s="82">
        <v>150</v>
      </c>
      <c r="J117" s="24">
        <v>0</v>
      </c>
      <c r="K117" s="24">
        <v>48</v>
      </c>
      <c r="L117" s="36">
        <f t="shared" si="12"/>
        <v>157.66666666666666</v>
      </c>
      <c r="M117" s="20">
        <f t="shared" si="13"/>
        <v>946</v>
      </c>
      <c r="N117" s="8">
        <f t="shared" si="14"/>
        <v>946</v>
      </c>
      <c r="O117" s="13">
        <f t="shared" si="15"/>
        <v>166</v>
      </c>
    </row>
    <row r="118" spans="1:15" ht="21" customHeight="1" thickBot="1">
      <c r="A118" s="37">
        <v>110</v>
      </c>
      <c r="B118" s="27" t="s">
        <v>141</v>
      </c>
      <c r="C118" s="26" t="s">
        <v>80</v>
      </c>
      <c r="D118" s="22">
        <v>143</v>
      </c>
      <c r="E118" s="23">
        <v>179</v>
      </c>
      <c r="F118" s="22">
        <v>160</v>
      </c>
      <c r="G118" s="23">
        <v>143</v>
      </c>
      <c r="H118" s="22">
        <v>126</v>
      </c>
      <c r="I118" s="82">
        <v>144</v>
      </c>
      <c r="J118" s="24">
        <v>0</v>
      </c>
      <c r="K118" s="24">
        <v>48</v>
      </c>
      <c r="L118" s="36">
        <f t="shared" si="12"/>
        <v>157.16666666666666</v>
      </c>
      <c r="M118" s="20">
        <f t="shared" si="13"/>
        <v>943</v>
      </c>
      <c r="N118" s="8">
        <f t="shared" si="14"/>
        <v>943</v>
      </c>
      <c r="O118" s="13">
        <f t="shared" si="15"/>
        <v>179</v>
      </c>
    </row>
    <row r="119" spans="1:15" ht="21" customHeight="1">
      <c r="A119" s="63">
        <v>111</v>
      </c>
      <c r="B119" s="27" t="s">
        <v>234</v>
      </c>
      <c r="C119" s="26" t="s">
        <v>66</v>
      </c>
      <c r="D119" s="22">
        <v>159</v>
      </c>
      <c r="E119" s="23">
        <v>121</v>
      </c>
      <c r="F119" s="22">
        <v>165</v>
      </c>
      <c r="G119" s="23">
        <v>113</v>
      </c>
      <c r="H119" s="22">
        <v>144</v>
      </c>
      <c r="I119" s="82">
        <v>164</v>
      </c>
      <c r="J119" s="24">
        <v>131</v>
      </c>
      <c r="K119" s="24"/>
      <c r="L119" s="36">
        <f t="shared" si="12"/>
        <v>147.33333333333334</v>
      </c>
      <c r="M119" s="20">
        <f t="shared" si="13"/>
        <v>884</v>
      </c>
      <c r="N119" s="8">
        <f t="shared" si="14"/>
        <v>884</v>
      </c>
      <c r="O119" s="13">
        <f t="shared" si="15"/>
        <v>52</v>
      </c>
    </row>
  </sheetData>
  <sheetProtection/>
  <mergeCells count="17">
    <mergeCell ref="A41:M41"/>
    <mergeCell ref="A46:M46"/>
    <mergeCell ref="C4:C6"/>
    <mergeCell ref="J4:J6"/>
    <mergeCell ref="L4:L6"/>
    <mergeCell ref="I4:I6"/>
    <mergeCell ref="K4:K6"/>
    <mergeCell ref="A1:M1"/>
    <mergeCell ref="A2:M2"/>
    <mergeCell ref="D4:D6"/>
    <mergeCell ref="E4:E6"/>
    <mergeCell ref="F4:F6"/>
    <mergeCell ref="G4:G6"/>
    <mergeCell ref="A4:A6"/>
    <mergeCell ref="H4:H6"/>
    <mergeCell ref="M4:M6"/>
    <mergeCell ref="B4:B6"/>
  </mergeCells>
  <printOptions/>
  <pageMargins left="0.11811023622047245" right="0.1968503937007874" top="0.1968503937007874" bottom="0" header="0.1968503937007874" footer="0"/>
  <pageSetup horizontalDpi="300" verticalDpi="3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PageLayoutView="0" workbookViewId="0" topLeftCell="B7">
      <selection activeCell="E72" sqref="E72"/>
    </sheetView>
  </sheetViews>
  <sheetFormatPr defaultColWidth="9.00390625" defaultRowHeight="12.75"/>
  <cols>
    <col min="1" max="1" width="4.25390625" style="0" hidden="1" customWidth="1"/>
    <col min="2" max="2" width="3.875" style="6" customWidth="1"/>
    <col min="3" max="3" width="27.00390625" style="6" customWidth="1"/>
    <col min="4" max="4" width="6.875" style="6" customWidth="1"/>
    <col min="5" max="5" width="5.375" style="6" customWidth="1"/>
    <col min="6" max="6" width="1.75390625" style="6" customWidth="1"/>
    <col min="7" max="7" width="3.875" style="6" customWidth="1"/>
    <col min="8" max="8" width="26.875" style="6" customWidth="1"/>
    <col min="9" max="9" width="6.125" style="6" customWidth="1"/>
    <col min="10" max="10" width="5.625" style="6" customWidth="1"/>
    <col min="11" max="11" width="1.875" style="6" customWidth="1"/>
    <col min="12" max="12" width="4.125" style="0" customWidth="1"/>
    <col min="13" max="13" width="24.875" style="0" customWidth="1"/>
    <col min="14" max="14" width="6.125" style="0" customWidth="1"/>
    <col min="15" max="15" width="7.25390625" style="0" customWidth="1"/>
    <col min="16" max="16" width="7.00390625" style="0" customWidth="1"/>
    <col min="17" max="17" width="7.125" style="0" customWidth="1"/>
    <col min="18" max="18" width="24.625" style="0" customWidth="1"/>
    <col min="19" max="19" width="6.25390625" style="0" customWidth="1"/>
    <col min="20" max="20" width="6.00390625" style="0" customWidth="1"/>
    <col min="21" max="21" width="6.125" style="0" customWidth="1"/>
    <col min="22" max="22" width="6.875" style="0" customWidth="1"/>
    <col min="23" max="23" width="5.625" style="0" customWidth="1"/>
  </cols>
  <sheetData>
    <row r="1" spans="1:15" ht="22.5">
      <c r="A1" s="134" t="s">
        <v>84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57"/>
    </row>
    <row r="2" spans="1:15" ht="18.75" customHeight="1">
      <c r="A2" s="154" t="s">
        <v>85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58"/>
    </row>
    <row r="3" spans="2:15" ht="18" customHeight="1">
      <c r="B3" s="7"/>
      <c r="C3" s="15" t="s">
        <v>15</v>
      </c>
      <c r="D3" s="11"/>
      <c r="E3" s="11"/>
      <c r="F3" s="11"/>
      <c r="G3" s="11"/>
      <c r="H3" s="15" t="s">
        <v>17</v>
      </c>
      <c r="I3" s="11"/>
      <c r="J3" s="7"/>
      <c r="K3" s="11"/>
      <c r="L3" s="54"/>
      <c r="M3" s="55" t="s">
        <v>31</v>
      </c>
      <c r="N3" s="54"/>
      <c r="O3" s="17"/>
    </row>
    <row r="4" spans="2:17" ht="12.75">
      <c r="B4" s="10" t="s">
        <v>18</v>
      </c>
      <c r="C4" s="10" t="s">
        <v>22</v>
      </c>
      <c r="D4" s="10" t="s">
        <v>3</v>
      </c>
      <c r="E4" s="116" t="s">
        <v>0</v>
      </c>
      <c r="F4" s="8"/>
      <c r="G4" s="50" t="s">
        <v>18</v>
      </c>
      <c r="H4" s="50" t="str">
        <f>C19</f>
        <v>Фамилия Имя</v>
      </c>
      <c r="I4" s="10" t="s">
        <v>3</v>
      </c>
      <c r="J4" s="116" t="s">
        <v>0</v>
      </c>
      <c r="K4" s="8"/>
      <c r="L4" s="50" t="s">
        <v>18</v>
      </c>
      <c r="M4" s="10" t="str">
        <f>C19</f>
        <v>Фамилия Имя</v>
      </c>
      <c r="N4" s="10" t="s">
        <v>3</v>
      </c>
      <c r="O4" s="10" t="s">
        <v>4</v>
      </c>
      <c r="P4" s="114" t="s">
        <v>49</v>
      </c>
      <c r="Q4" s="114" t="s">
        <v>0</v>
      </c>
    </row>
    <row r="5" spans="2:17" ht="21" customHeight="1">
      <c r="B5" s="51">
        <v>29</v>
      </c>
      <c r="C5" s="31" t="s">
        <v>171</v>
      </c>
      <c r="D5" s="32">
        <v>225</v>
      </c>
      <c r="E5" s="32" t="s">
        <v>108</v>
      </c>
      <c r="F5" s="8"/>
      <c r="G5" s="51">
        <v>29</v>
      </c>
      <c r="H5" s="31" t="s">
        <v>171</v>
      </c>
      <c r="I5" s="52">
        <v>206</v>
      </c>
      <c r="J5" s="32" t="s">
        <v>108</v>
      </c>
      <c r="K5" s="53"/>
      <c r="L5" s="51">
        <v>15</v>
      </c>
      <c r="M5" s="31" t="s">
        <v>183</v>
      </c>
      <c r="N5" s="52">
        <v>262</v>
      </c>
      <c r="O5" s="32">
        <v>176</v>
      </c>
      <c r="P5" s="62">
        <f aca="true" t="shared" si="0" ref="P5:P16">SUM(N5:O5)</f>
        <v>438</v>
      </c>
      <c r="Q5" s="62" t="s">
        <v>108</v>
      </c>
    </row>
    <row r="6" spans="2:17" ht="21" customHeight="1">
      <c r="B6" s="51">
        <v>35</v>
      </c>
      <c r="C6" s="31" t="s">
        <v>128</v>
      </c>
      <c r="D6" s="32">
        <v>203</v>
      </c>
      <c r="E6" s="32" t="s">
        <v>108</v>
      </c>
      <c r="F6" s="8"/>
      <c r="G6" s="51">
        <v>37</v>
      </c>
      <c r="H6" s="31" t="s">
        <v>212</v>
      </c>
      <c r="I6" s="52">
        <v>202</v>
      </c>
      <c r="J6" s="32" t="s">
        <v>108</v>
      </c>
      <c r="K6" s="53"/>
      <c r="L6" s="51">
        <v>29</v>
      </c>
      <c r="M6" s="31" t="s">
        <v>171</v>
      </c>
      <c r="N6" s="52">
        <v>218</v>
      </c>
      <c r="O6" s="32">
        <v>215</v>
      </c>
      <c r="P6" s="62">
        <f t="shared" si="0"/>
        <v>433</v>
      </c>
      <c r="Q6" s="62" t="s">
        <v>108</v>
      </c>
    </row>
    <row r="7" spans="2:17" ht="21" customHeight="1">
      <c r="B7" s="51">
        <v>33</v>
      </c>
      <c r="C7" s="31" t="s">
        <v>187</v>
      </c>
      <c r="D7" s="32">
        <v>201</v>
      </c>
      <c r="E7" s="32" t="s">
        <v>108</v>
      </c>
      <c r="F7" s="8"/>
      <c r="G7" s="51">
        <v>20</v>
      </c>
      <c r="H7" s="31" t="s">
        <v>142</v>
      </c>
      <c r="I7" s="52">
        <v>200</v>
      </c>
      <c r="J7" s="32" t="s">
        <v>108</v>
      </c>
      <c r="K7" s="53"/>
      <c r="L7" s="51">
        <v>37</v>
      </c>
      <c r="M7" s="31" t="s">
        <v>212</v>
      </c>
      <c r="N7" s="52">
        <v>207</v>
      </c>
      <c r="O7" s="32">
        <v>210</v>
      </c>
      <c r="P7" s="62">
        <f t="shared" si="0"/>
        <v>417</v>
      </c>
      <c r="Q7" s="62" t="s">
        <v>108</v>
      </c>
    </row>
    <row r="8" spans="2:17" ht="21" customHeight="1">
      <c r="B8" s="51">
        <v>27</v>
      </c>
      <c r="C8" s="31" t="s">
        <v>184</v>
      </c>
      <c r="D8" s="32">
        <v>194</v>
      </c>
      <c r="E8" s="32" t="s">
        <v>108</v>
      </c>
      <c r="F8" s="8"/>
      <c r="G8" s="51">
        <v>15</v>
      </c>
      <c r="H8" s="31" t="s">
        <v>183</v>
      </c>
      <c r="I8" s="52">
        <v>188</v>
      </c>
      <c r="J8" s="32" t="s">
        <v>108</v>
      </c>
      <c r="K8" s="53"/>
      <c r="L8" s="51">
        <v>10</v>
      </c>
      <c r="M8" s="31" t="s">
        <v>33</v>
      </c>
      <c r="N8" s="52">
        <v>243</v>
      </c>
      <c r="O8" s="32">
        <v>172</v>
      </c>
      <c r="P8" s="62">
        <f t="shared" si="0"/>
        <v>415</v>
      </c>
      <c r="Q8" s="62" t="s">
        <v>108</v>
      </c>
    </row>
    <row r="9" spans="2:17" ht="21" customHeight="1">
      <c r="B9" s="51">
        <v>36</v>
      </c>
      <c r="C9" s="31" t="s">
        <v>107</v>
      </c>
      <c r="D9" s="32">
        <v>185</v>
      </c>
      <c r="E9" s="32" t="s">
        <v>108</v>
      </c>
      <c r="F9" s="8"/>
      <c r="G9" s="51">
        <v>18</v>
      </c>
      <c r="H9" s="31" t="s">
        <v>218</v>
      </c>
      <c r="I9" s="52">
        <v>185</v>
      </c>
      <c r="J9" s="32" t="s">
        <v>108</v>
      </c>
      <c r="K9" s="53"/>
      <c r="L9" s="51">
        <v>13</v>
      </c>
      <c r="M9" s="31" t="s">
        <v>177</v>
      </c>
      <c r="N9" s="67">
        <v>214</v>
      </c>
      <c r="O9" s="66">
        <v>192</v>
      </c>
      <c r="P9" s="62">
        <f t="shared" si="0"/>
        <v>406</v>
      </c>
      <c r="Q9" s="62" t="s">
        <v>108</v>
      </c>
    </row>
    <row r="10" spans="2:17" ht="21" customHeight="1">
      <c r="B10" s="51">
        <v>37</v>
      </c>
      <c r="C10" s="31" t="s">
        <v>212</v>
      </c>
      <c r="D10" s="32">
        <v>180</v>
      </c>
      <c r="E10" s="32" t="s">
        <v>108</v>
      </c>
      <c r="F10" s="8"/>
      <c r="G10" s="51">
        <v>16</v>
      </c>
      <c r="H10" s="31" t="s">
        <v>204</v>
      </c>
      <c r="I10" s="32">
        <v>181</v>
      </c>
      <c r="J10" s="32" t="s">
        <v>108</v>
      </c>
      <c r="K10" s="53"/>
      <c r="L10" s="51">
        <v>11</v>
      </c>
      <c r="M10" s="31" t="s">
        <v>199</v>
      </c>
      <c r="N10" s="32">
        <v>223</v>
      </c>
      <c r="O10" s="32">
        <v>181</v>
      </c>
      <c r="P10" s="62">
        <f t="shared" si="0"/>
        <v>404</v>
      </c>
      <c r="Q10" s="62" t="s">
        <v>108</v>
      </c>
    </row>
    <row r="11" spans="2:17" ht="21" customHeight="1">
      <c r="B11" s="51">
        <v>28</v>
      </c>
      <c r="C11" s="31" t="s">
        <v>164</v>
      </c>
      <c r="D11" s="32">
        <v>167</v>
      </c>
      <c r="E11" s="32" t="s">
        <v>248</v>
      </c>
      <c r="F11" s="8"/>
      <c r="G11" s="112">
        <v>17</v>
      </c>
      <c r="H11" s="31" t="s">
        <v>109</v>
      </c>
      <c r="I11" s="52">
        <v>168</v>
      </c>
      <c r="J11" s="32">
        <v>23</v>
      </c>
      <c r="K11" s="53"/>
      <c r="L11" s="112">
        <v>9</v>
      </c>
      <c r="M11" s="31" t="s">
        <v>106</v>
      </c>
      <c r="N11" s="52">
        <v>191</v>
      </c>
      <c r="O11" s="32">
        <v>201</v>
      </c>
      <c r="P11" s="62">
        <f t="shared" si="0"/>
        <v>392</v>
      </c>
      <c r="Q11" s="62">
        <v>17</v>
      </c>
    </row>
    <row r="12" spans="2:17" ht="21" customHeight="1">
      <c r="B12" s="51">
        <v>30</v>
      </c>
      <c r="C12" s="31" t="s">
        <v>179</v>
      </c>
      <c r="D12" s="32">
        <v>172</v>
      </c>
      <c r="E12" s="32">
        <v>34</v>
      </c>
      <c r="F12" s="8"/>
      <c r="G12" s="112">
        <v>19</v>
      </c>
      <c r="H12" s="31" t="s">
        <v>182</v>
      </c>
      <c r="I12" s="52">
        <v>180</v>
      </c>
      <c r="J12" s="32">
        <v>24</v>
      </c>
      <c r="K12" s="53"/>
      <c r="L12" s="112">
        <v>12</v>
      </c>
      <c r="M12" s="31" t="s">
        <v>196</v>
      </c>
      <c r="N12" s="52">
        <v>165</v>
      </c>
      <c r="O12" s="32">
        <v>180</v>
      </c>
      <c r="P12" s="62">
        <f t="shared" si="0"/>
        <v>345</v>
      </c>
      <c r="Q12" s="62">
        <v>18</v>
      </c>
    </row>
    <row r="13" spans="2:17" ht="21" customHeight="1">
      <c r="B13" s="51">
        <v>31</v>
      </c>
      <c r="C13" s="31" t="s">
        <v>219</v>
      </c>
      <c r="D13" s="32">
        <v>167</v>
      </c>
      <c r="E13" s="32">
        <v>35</v>
      </c>
      <c r="F13" s="8"/>
      <c r="G13" s="112">
        <v>21</v>
      </c>
      <c r="H13" s="31" t="s">
        <v>209</v>
      </c>
      <c r="I13" s="52">
        <v>159</v>
      </c>
      <c r="J13" s="32">
        <v>25</v>
      </c>
      <c r="K13" s="34"/>
      <c r="L13" s="112">
        <v>14</v>
      </c>
      <c r="M13" s="31" t="s">
        <v>175</v>
      </c>
      <c r="N13" s="52">
        <v>215</v>
      </c>
      <c r="O13" s="32">
        <v>156</v>
      </c>
      <c r="P13" s="62">
        <f t="shared" si="0"/>
        <v>371</v>
      </c>
      <c r="Q13" s="62">
        <v>19</v>
      </c>
    </row>
    <row r="14" spans="2:17" ht="21" customHeight="1">
      <c r="B14" s="51">
        <v>32</v>
      </c>
      <c r="C14" s="31" t="s">
        <v>69</v>
      </c>
      <c r="D14" s="32">
        <v>170</v>
      </c>
      <c r="E14" s="32">
        <v>36</v>
      </c>
      <c r="F14" s="8"/>
      <c r="G14" s="112">
        <v>23</v>
      </c>
      <c r="H14" s="31" t="s">
        <v>154</v>
      </c>
      <c r="I14" s="52">
        <v>180</v>
      </c>
      <c r="J14" s="32">
        <v>26</v>
      </c>
      <c r="K14" s="34"/>
      <c r="L14" s="112">
        <v>16</v>
      </c>
      <c r="M14" s="31" t="s">
        <v>204</v>
      </c>
      <c r="N14" s="52">
        <v>169</v>
      </c>
      <c r="O14" s="32">
        <v>192</v>
      </c>
      <c r="P14" s="62">
        <f t="shared" si="0"/>
        <v>361</v>
      </c>
      <c r="Q14" s="62">
        <v>20</v>
      </c>
    </row>
    <row r="15" spans="2:17" ht="21" customHeight="1">
      <c r="B15" s="51">
        <v>34</v>
      </c>
      <c r="C15" s="31" t="s">
        <v>198</v>
      </c>
      <c r="D15" s="32">
        <v>166</v>
      </c>
      <c r="E15" s="32">
        <v>37</v>
      </c>
      <c r="F15" s="8"/>
      <c r="G15" s="112">
        <v>27</v>
      </c>
      <c r="H15" s="31" t="s">
        <v>184</v>
      </c>
      <c r="I15" s="52">
        <v>177</v>
      </c>
      <c r="J15" s="32">
        <v>27</v>
      </c>
      <c r="K15" s="34"/>
      <c r="L15" s="112">
        <v>18</v>
      </c>
      <c r="M15" s="31" t="s">
        <v>218</v>
      </c>
      <c r="N15" s="52">
        <v>196</v>
      </c>
      <c r="O15" s="32">
        <v>188</v>
      </c>
      <c r="P15" s="62">
        <f t="shared" si="0"/>
        <v>384</v>
      </c>
      <c r="Q15" s="62">
        <v>21</v>
      </c>
    </row>
    <row r="16" spans="2:17" ht="21" customHeight="1">
      <c r="B16" s="51">
        <v>38</v>
      </c>
      <c r="C16" s="31" t="s">
        <v>172</v>
      </c>
      <c r="D16" s="32">
        <v>131</v>
      </c>
      <c r="E16" s="32">
        <v>38</v>
      </c>
      <c r="F16" s="8"/>
      <c r="G16" s="112">
        <v>36</v>
      </c>
      <c r="H16" s="31" t="s">
        <v>107</v>
      </c>
      <c r="I16" s="52">
        <v>166</v>
      </c>
      <c r="J16" s="32">
        <v>28</v>
      </c>
      <c r="K16" s="34"/>
      <c r="L16" s="112">
        <v>20</v>
      </c>
      <c r="M16" s="31" t="s">
        <v>142</v>
      </c>
      <c r="N16" s="52">
        <v>179</v>
      </c>
      <c r="O16" s="32">
        <v>182</v>
      </c>
      <c r="P16" s="62">
        <f t="shared" si="0"/>
        <v>361</v>
      </c>
      <c r="Q16" s="62">
        <v>22</v>
      </c>
    </row>
    <row r="17" ht="18" customHeight="1">
      <c r="F17" s="8"/>
    </row>
    <row r="18" spans="2:15" ht="24" customHeight="1">
      <c r="B18" s="11"/>
      <c r="C18" s="15" t="s">
        <v>16</v>
      </c>
      <c r="D18" s="11"/>
      <c r="E18" s="11"/>
      <c r="F18" s="14"/>
      <c r="G18" s="115"/>
      <c r="H18" s="115"/>
      <c r="I18" s="115"/>
      <c r="J18" s="115"/>
      <c r="L18" s="54"/>
      <c r="M18" s="55" t="s">
        <v>245</v>
      </c>
      <c r="N18" s="54"/>
      <c r="O18" s="17"/>
    </row>
    <row r="19" spans="2:17" ht="21" customHeight="1">
      <c r="B19" s="50" t="s">
        <v>18</v>
      </c>
      <c r="C19" s="50" t="str">
        <f>C4</f>
        <v>Фамилия Имя</v>
      </c>
      <c r="D19" s="10" t="s">
        <v>3</v>
      </c>
      <c r="E19" s="116" t="s">
        <v>0</v>
      </c>
      <c r="F19" s="53"/>
      <c r="L19" s="50" t="s">
        <v>18</v>
      </c>
      <c r="M19" s="113" t="s">
        <v>22</v>
      </c>
      <c r="N19" s="10" t="s">
        <v>247</v>
      </c>
      <c r="O19" s="10" t="s">
        <v>4</v>
      </c>
      <c r="P19" s="114" t="s">
        <v>49</v>
      </c>
      <c r="Q19" s="117" t="s">
        <v>0</v>
      </c>
    </row>
    <row r="20" spans="2:17" ht="21" customHeight="1">
      <c r="B20" s="51">
        <v>29</v>
      </c>
      <c r="C20" s="31" t="s">
        <v>171</v>
      </c>
      <c r="D20" s="52">
        <v>234</v>
      </c>
      <c r="E20" s="32" t="s">
        <v>108</v>
      </c>
      <c r="F20" s="53"/>
      <c r="L20" s="51">
        <v>13</v>
      </c>
      <c r="M20" s="31" t="s">
        <v>177</v>
      </c>
      <c r="N20" s="52">
        <v>263</v>
      </c>
      <c r="O20" s="32">
        <v>174</v>
      </c>
      <c r="P20" s="62">
        <f aca="true" t="shared" si="1" ref="P20:P31">SUM(N20:O20)</f>
        <v>437</v>
      </c>
      <c r="Q20" s="62" t="s">
        <v>108</v>
      </c>
    </row>
    <row r="21" spans="2:17" ht="21" customHeight="1">
      <c r="B21" s="51">
        <v>21</v>
      </c>
      <c r="C21" s="31" t="s">
        <v>209</v>
      </c>
      <c r="D21" s="52">
        <v>222</v>
      </c>
      <c r="E21" s="32" t="s">
        <v>108</v>
      </c>
      <c r="F21" s="53"/>
      <c r="L21" s="51">
        <v>10</v>
      </c>
      <c r="M21" s="31" t="s">
        <v>33</v>
      </c>
      <c r="N21" s="52">
        <v>232</v>
      </c>
      <c r="O21" s="32">
        <v>194</v>
      </c>
      <c r="P21" s="62">
        <f t="shared" si="1"/>
        <v>426</v>
      </c>
      <c r="Q21" s="62" t="s">
        <v>108</v>
      </c>
    </row>
    <row r="22" spans="2:17" ht="21" customHeight="1">
      <c r="B22" s="51">
        <v>36</v>
      </c>
      <c r="C22" s="31" t="s">
        <v>107</v>
      </c>
      <c r="D22" s="52">
        <v>221</v>
      </c>
      <c r="E22" s="32" t="s">
        <v>108</v>
      </c>
      <c r="F22" s="53"/>
      <c r="L22" s="51">
        <v>11</v>
      </c>
      <c r="M22" s="31" t="s">
        <v>199</v>
      </c>
      <c r="N22" s="52">
        <v>202</v>
      </c>
      <c r="O22" s="32">
        <v>222</v>
      </c>
      <c r="P22" s="62">
        <f t="shared" si="1"/>
        <v>424</v>
      </c>
      <c r="Q22" s="62" t="s">
        <v>108</v>
      </c>
    </row>
    <row r="23" spans="2:17" ht="21" customHeight="1">
      <c r="B23" s="51">
        <v>37</v>
      </c>
      <c r="C23" s="31" t="s">
        <v>212</v>
      </c>
      <c r="D23" s="52">
        <v>204</v>
      </c>
      <c r="E23" s="32" t="s">
        <v>108</v>
      </c>
      <c r="F23" s="34"/>
      <c r="L23" s="51">
        <v>5</v>
      </c>
      <c r="M23" s="31" t="s">
        <v>116</v>
      </c>
      <c r="N23" s="52">
        <v>223</v>
      </c>
      <c r="O23" s="32">
        <v>199</v>
      </c>
      <c r="P23" s="62">
        <f t="shared" si="1"/>
        <v>422</v>
      </c>
      <c r="Q23" s="62" t="s">
        <v>108</v>
      </c>
    </row>
    <row r="24" spans="2:17" ht="21" customHeight="1">
      <c r="B24" s="51">
        <v>23</v>
      </c>
      <c r="C24" s="31" t="s">
        <v>154</v>
      </c>
      <c r="D24" s="32">
        <v>203</v>
      </c>
      <c r="E24" s="32" t="s">
        <v>108</v>
      </c>
      <c r="F24" s="34"/>
      <c r="L24" s="51">
        <v>37</v>
      </c>
      <c r="M24" s="31" t="s">
        <v>212</v>
      </c>
      <c r="N24" s="67">
        <v>190</v>
      </c>
      <c r="O24" s="66">
        <v>208</v>
      </c>
      <c r="P24" s="62">
        <f t="shared" si="1"/>
        <v>398</v>
      </c>
      <c r="Q24" s="62" t="s">
        <v>108</v>
      </c>
    </row>
    <row r="25" spans="2:17" ht="21" customHeight="1">
      <c r="B25" s="51">
        <v>27</v>
      </c>
      <c r="C25" s="31" t="s">
        <v>184</v>
      </c>
      <c r="D25" s="32">
        <v>186</v>
      </c>
      <c r="E25" s="32" t="s">
        <v>108</v>
      </c>
      <c r="F25" s="34"/>
      <c r="L25" s="51">
        <v>15</v>
      </c>
      <c r="M25" s="31" t="s">
        <v>183</v>
      </c>
      <c r="N25" s="32">
        <v>189</v>
      </c>
      <c r="O25" s="32">
        <v>201</v>
      </c>
      <c r="P25" s="62">
        <f t="shared" si="1"/>
        <v>390</v>
      </c>
      <c r="Q25" s="62" t="s">
        <v>108</v>
      </c>
    </row>
    <row r="26" spans="2:17" ht="21" customHeight="1">
      <c r="B26" s="51">
        <v>22</v>
      </c>
      <c r="C26" s="31" t="s">
        <v>211</v>
      </c>
      <c r="D26" s="52">
        <v>169</v>
      </c>
      <c r="E26" s="32">
        <v>29</v>
      </c>
      <c r="F26" s="34"/>
      <c r="L26" s="112">
        <v>3</v>
      </c>
      <c r="M26" s="31" t="s">
        <v>102</v>
      </c>
      <c r="N26" s="52">
        <v>195</v>
      </c>
      <c r="O26" s="32">
        <v>177</v>
      </c>
      <c r="P26" s="62">
        <f t="shared" si="1"/>
        <v>372</v>
      </c>
      <c r="Q26" s="62" t="s">
        <v>248</v>
      </c>
    </row>
    <row r="27" spans="2:17" ht="21" customHeight="1">
      <c r="B27" s="51">
        <v>24</v>
      </c>
      <c r="C27" s="31" t="s">
        <v>167</v>
      </c>
      <c r="D27" s="52">
        <v>157</v>
      </c>
      <c r="E27" s="32">
        <v>30</v>
      </c>
      <c r="F27" s="34"/>
      <c r="L27" s="112">
        <v>4</v>
      </c>
      <c r="M27" s="31" t="s">
        <v>208</v>
      </c>
      <c r="N27" s="52">
        <v>186</v>
      </c>
      <c r="O27" s="32">
        <v>199</v>
      </c>
      <c r="P27" s="62">
        <f t="shared" si="1"/>
        <v>385</v>
      </c>
      <c r="Q27" s="62">
        <v>15</v>
      </c>
    </row>
    <row r="28" spans="2:17" ht="21" customHeight="1">
      <c r="B28" s="51">
        <v>25</v>
      </c>
      <c r="C28" s="31" t="s">
        <v>41</v>
      </c>
      <c r="D28" s="52">
        <v>178</v>
      </c>
      <c r="E28" s="32">
        <v>31</v>
      </c>
      <c r="L28" s="112">
        <v>6</v>
      </c>
      <c r="M28" s="31" t="s">
        <v>155</v>
      </c>
      <c r="N28" s="52">
        <v>187</v>
      </c>
      <c r="O28" s="32">
        <v>171</v>
      </c>
      <c r="P28" s="62">
        <f t="shared" si="1"/>
        <v>358</v>
      </c>
      <c r="Q28" s="62" t="s">
        <v>248</v>
      </c>
    </row>
    <row r="29" spans="2:17" ht="21" customHeight="1">
      <c r="B29" s="51">
        <v>26</v>
      </c>
      <c r="C29" s="31" t="s">
        <v>239</v>
      </c>
      <c r="D29" s="52">
        <v>179</v>
      </c>
      <c r="E29" s="32" t="s">
        <v>248</v>
      </c>
      <c r="L29" s="112">
        <v>7</v>
      </c>
      <c r="M29" s="31" t="s">
        <v>224</v>
      </c>
      <c r="N29" s="52">
        <v>168</v>
      </c>
      <c r="O29" s="32">
        <v>150</v>
      </c>
      <c r="P29" s="62">
        <f t="shared" si="1"/>
        <v>318</v>
      </c>
      <c r="Q29" s="62" t="s">
        <v>248</v>
      </c>
    </row>
    <row r="30" spans="2:17" ht="21" customHeight="1">
      <c r="B30" s="51">
        <v>33</v>
      </c>
      <c r="C30" s="31" t="s">
        <v>187</v>
      </c>
      <c r="D30" s="52">
        <v>167</v>
      </c>
      <c r="E30" s="32">
        <v>32</v>
      </c>
      <c r="L30" s="112">
        <v>8</v>
      </c>
      <c r="M30" s="31" t="s">
        <v>165</v>
      </c>
      <c r="N30" s="52">
        <v>183</v>
      </c>
      <c r="O30" s="32">
        <v>179</v>
      </c>
      <c r="P30" s="62">
        <f t="shared" si="1"/>
        <v>362</v>
      </c>
      <c r="Q30" s="62" t="s">
        <v>248</v>
      </c>
    </row>
    <row r="31" spans="2:17" ht="21" customHeight="1">
      <c r="B31" s="51">
        <v>35</v>
      </c>
      <c r="C31" s="31" t="s">
        <v>128</v>
      </c>
      <c r="D31" s="52">
        <v>176</v>
      </c>
      <c r="E31" s="32">
        <v>33</v>
      </c>
      <c r="L31" s="112">
        <v>29</v>
      </c>
      <c r="M31" s="31" t="s">
        <v>171</v>
      </c>
      <c r="N31" s="52">
        <v>181</v>
      </c>
      <c r="O31" s="32">
        <v>205</v>
      </c>
      <c r="P31" s="62">
        <f t="shared" si="1"/>
        <v>386</v>
      </c>
      <c r="Q31" s="62">
        <v>16</v>
      </c>
    </row>
    <row r="32" spans="12:15" ht="31.5">
      <c r="L32" s="7"/>
      <c r="M32" s="15" t="s">
        <v>246</v>
      </c>
      <c r="N32" s="11"/>
      <c r="O32" s="11"/>
    </row>
    <row r="33" spans="12:17" ht="21" customHeight="1">
      <c r="L33" s="10" t="s">
        <v>18</v>
      </c>
      <c r="M33" s="10" t="s">
        <v>22</v>
      </c>
      <c r="N33" s="10" t="s">
        <v>3</v>
      </c>
      <c r="O33" s="10" t="s">
        <v>4</v>
      </c>
      <c r="P33" s="114" t="s">
        <v>49</v>
      </c>
      <c r="Q33" s="114" t="s">
        <v>0</v>
      </c>
    </row>
    <row r="34" spans="12:17" ht="21" customHeight="1">
      <c r="L34" s="51">
        <v>10</v>
      </c>
      <c r="M34" s="31" t="s">
        <v>33</v>
      </c>
      <c r="N34" s="52">
        <v>231</v>
      </c>
      <c r="O34" s="32">
        <v>188</v>
      </c>
      <c r="P34" s="62">
        <f aca="true" t="shared" si="2" ref="P34:P45">SUM(N34:O34)</f>
        <v>419</v>
      </c>
      <c r="Q34" s="62" t="s">
        <v>108</v>
      </c>
    </row>
    <row r="35" spans="2:17" ht="21" customHeight="1">
      <c r="B35" s="118"/>
      <c r="C35" s="119"/>
      <c r="D35" s="120"/>
      <c r="E35" s="120"/>
      <c r="L35" s="51">
        <v>3</v>
      </c>
      <c r="M35" s="31" t="s">
        <v>102</v>
      </c>
      <c r="N35" s="52">
        <v>196</v>
      </c>
      <c r="O35" s="32">
        <v>212</v>
      </c>
      <c r="P35" s="62">
        <f t="shared" si="2"/>
        <v>408</v>
      </c>
      <c r="Q35" s="62" t="s">
        <v>108</v>
      </c>
    </row>
    <row r="36" spans="2:17" ht="21" customHeight="1">
      <c r="B36" s="14"/>
      <c r="C36" s="14"/>
      <c r="D36" s="14"/>
      <c r="E36" s="14"/>
      <c r="L36" s="51">
        <v>8</v>
      </c>
      <c r="M36" s="31" t="s">
        <v>165</v>
      </c>
      <c r="N36" s="52">
        <v>204</v>
      </c>
      <c r="O36" s="32">
        <v>190</v>
      </c>
      <c r="P36" s="62">
        <f t="shared" si="2"/>
        <v>394</v>
      </c>
      <c r="Q36" s="62" t="s">
        <v>108</v>
      </c>
    </row>
    <row r="37" spans="2:17" ht="21" customHeight="1">
      <c r="B37" s="59"/>
      <c r="C37" s="33"/>
      <c r="D37" s="34"/>
      <c r="E37" s="34"/>
      <c r="L37" s="51">
        <v>13</v>
      </c>
      <c r="M37" s="31" t="s">
        <v>177</v>
      </c>
      <c r="N37" s="52">
        <v>191</v>
      </c>
      <c r="O37" s="32">
        <v>195</v>
      </c>
      <c r="P37" s="62">
        <f t="shared" si="2"/>
        <v>386</v>
      </c>
      <c r="Q37" s="62" t="s">
        <v>108</v>
      </c>
    </row>
    <row r="38" spans="2:17" ht="21" customHeight="1">
      <c r="B38" s="59"/>
      <c r="C38" s="33"/>
      <c r="D38" s="34"/>
      <c r="E38" s="34"/>
      <c r="L38" s="51">
        <v>5</v>
      </c>
      <c r="M38" s="31" t="s">
        <v>116</v>
      </c>
      <c r="N38" s="52">
        <v>171</v>
      </c>
      <c r="O38" s="32">
        <v>151</v>
      </c>
      <c r="P38" s="62">
        <f t="shared" si="2"/>
        <v>322</v>
      </c>
      <c r="Q38" s="62">
        <v>7</v>
      </c>
    </row>
    <row r="39" spans="2:17" ht="21" customHeight="1">
      <c r="B39" s="59"/>
      <c r="C39" s="33"/>
      <c r="D39" s="34"/>
      <c r="E39" s="34"/>
      <c r="L39" s="51">
        <v>6</v>
      </c>
      <c r="M39" s="31" t="s">
        <v>155</v>
      </c>
      <c r="N39" s="52">
        <v>200</v>
      </c>
      <c r="O39" s="32">
        <v>174</v>
      </c>
      <c r="P39" s="62">
        <f t="shared" si="2"/>
        <v>374</v>
      </c>
      <c r="Q39" s="62">
        <v>8</v>
      </c>
    </row>
    <row r="40" spans="2:17" ht="21" customHeight="1">
      <c r="B40" s="59"/>
      <c r="C40" s="33"/>
      <c r="D40" s="34"/>
      <c r="E40" s="34"/>
      <c r="L40" s="112">
        <v>7</v>
      </c>
      <c r="M40" s="31" t="s">
        <v>224</v>
      </c>
      <c r="N40" s="52">
        <v>198</v>
      </c>
      <c r="O40" s="32">
        <v>182</v>
      </c>
      <c r="P40" s="62">
        <f t="shared" si="2"/>
        <v>380</v>
      </c>
      <c r="Q40" s="62">
        <v>9</v>
      </c>
    </row>
    <row r="41" spans="2:17" ht="21" customHeight="1">
      <c r="B41" s="59"/>
      <c r="C41" s="33"/>
      <c r="D41" s="34"/>
      <c r="E41" s="34"/>
      <c r="L41" s="112">
        <v>11</v>
      </c>
      <c r="M41" s="31" t="s">
        <v>199</v>
      </c>
      <c r="N41" s="52">
        <v>202</v>
      </c>
      <c r="O41" s="32">
        <v>170</v>
      </c>
      <c r="P41" s="62">
        <f t="shared" si="2"/>
        <v>372</v>
      </c>
      <c r="Q41" s="62">
        <v>10</v>
      </c>
    </row>
    <row r="42" spans="2:17" ht="21" customHeight="1">
      <c r="B42" s="59"/>
      <c r="C42" s="33"/>
      <c r="D42" s="34"/>
      <c r="E42" s="34"/>
      <c r="L42" s="112">
        <v>15</v>
      </c>
      <c r="M42" s="31" t="s">
        <v>183</v>
      </c>
      <c r="N42" s="52">
        <v>211</v>
      </c>
      <c r="O42" s="32">
        <v>164</v>
      </c>
      <c r="P42" s="62">
        <f t="shared" si="2"/>
        <v>375</v>
      </c>
      <c r="Q42" s="62">
        <v>11</v>
      </c>
    </row>
    <row r="43" spans="2:17" ht="21" customHeight="1">
      <c r="B43" s="115"/>
      <c r="C43" s="115"/>
      <c r="D43" s="34"/>
      <c r="E43" s="34"/>
      <c r="L43" s="112">
        <v>26</v>
      </c>
      <c r="M43" s="31" t="s">
        <v>239</v>
      </c>
      <c r="N43" s="52">
        <v>182</v>
      </c>
      <c r="O43" s="32">
        <v>167</v>
      </c>
      <c r="P43" s="62">
        <f t="shared" si="2"/>
        <v>349</v>
      </c>
      <c r="Q43" s="62">
        <v>12</v>
      </c>
    </row>
    <row r="44" spans="3:17" ht="21" customHeight="1">
      <c r="C44" s="115"/>
      <c r="D44" s="34"/>
      <c r="E44" s="34"/>
      <c r="L44" s="51">
        <v>28</v>
      </c>
      <c r="M44" s="31" t="s">
        <v>164</v>
      </c>
      <c r="N44" s="52">
        <v>170</v>
      </c>
      <c r="O44" s="32">
        <v>153</v>
      </c>
      <c r="P44" s="62">
        <f t="shared" si="2"/>
        <v>323</v>
      </c>
      <c r="Q44" s="62">
        <v>13</v>
      </c>
    </row>
    <row r="45" spans="3:17" ht="21" customHeight="1">
      <c r="C45" s="115"/>
      <c r="D45" s="34"/>
      <c r="E45" s="34"/>
      <c r="L45" s="51">
        <v>37</v>
      </c>
      <c r="M45" s="31" t="s">
        <v>212</v>
      </c>
      <c r="N45" s="52">
        <v>167</v>
      </c>
      <c r="O45" s="32">
        <v>180</v>
      </c>
      <c r="P45" s="62">
        <f t="shared" si="2"/>
        <v>347</v>
      </c>
      <c r="Q45" s="62">
        <v>14</v>
      </c>
    </row>
    <row r="46" spans="3:17" ht="31.5">
      <c r="C46" s="115"/>
      <c r="D46" s="34"/>
      <c r="E46" s="34"/>
      <c r="L46" s="54"/>
      <c r="M46" s="15" t="s">
        <v>35</v>
      </c>
      <c r="N46" s="54"/>
      <c r="O46" s="17"/>
      <c r="P46" s="8"/>
      <c r="Q46" s="60"/>
    </row>
    <row r="47" spans="3:17" ht="21" customHeight="1">
      <c r="C47" s="115"/>
      <c r="D47" s="34"/>
      <c r="E47" s="34"/>
      <c r="L47" s="50" t="s">
        <v>18</v>
      </c>
      <c r="M47" s="10" t="str">
        <f>H4</f>
        <v>Фамилия Имя</v>
      </c>
      <c r="N47" s="10" t="s">
        <v>3</v>
      </c>
      <c r="O47" s="10" t="s">
        <v>4</v>
      </c>
      <c r="P47" s="152" t="s">
        <v>49</v>
      </c>
      <c r="Q47" s="153"/>
    </row>
    <row r="48" spans="12:17" ht="21" customHeight="1">
      <c r="L48" s="64">
        <v>1</v>
      </c>
      <c r="M48" s="65" t="s">
        <v>173</v>
      </c>
      <c r="N48" s="67">
        <v>235</v>
      </c>
      <c r="O48" s="66">
        <v>223</v>
      </c>
      <c r="P48" s="138">
        <f aca="true" t="shared" si="3" ref="P48:P53">SUM(N48:O48)</f>
        <v>458</v>
      </c>
      <c r="Q48" s="140"/>
    </row>
    <row r="49" spans="12:17" ht="21" customHeight="1">
      <c r="L49" s="51">
        <v>10</v>
      </c>
      <c r="M49" s="31" t="s">
        <v>33</v>
      </c>
      <c r="N49" s="52">
        <v>198</v>
      </c>
      <c r="O49" s="32">
        <v>222</v>
      </c>
      <c r="P49" s="138">
        <f t="shared" si="3"/>
        <v>420</v>
      </c>
      <c r="Q49" s="140"/>
    </row>
    <row r="50" spans="12:17" ht="21" customHeight="1">
      <c r="L50" s="51">
        <v>3</v>
      </c>
      <c r="M50" s="31" t="s">
        <v>102</v>
      </c>
      <c r="N50" s="52">
        <v>181</v>
      </c>
      <c r="O50" s="32">
        <v>229</v>
      </c>
      <c r="P50" s="138">
        <f t="shared" si="3"/>
        <v>410</v>
      </c>
      <c r="Q50" s="140"/>
    </row>
    <row r="51" spans="12:17" ht="21" customHeight="1">
      <c r="L51" s="51">
        <v>8</v>
      </c>
      <c r="M51" s="31" t="s">
        <v>165</v>
      </c>
      <c r="N51" s="52">
        <v>176</v>
      </c>
      <c r="O51" s="32">
        <v>233</v>
      </c>
      <c r="P51" s="138">
        <f t="shared" si="3"/>
        <v>409</v>
      </c>
      <c r="Q51" s="140"/>
    </row>
    <row r="52" spans="12:17" ht="21" customHeight="1">
      <c r="L52" s="51">
        <v>2</v>
      </c>
      <c r="M52" s="31" t="s">
        <v>205</v>
      </c>
      <c r="N52" s="32">
        <v>192</v>
      </c>
      <c r="O52" s="32">
        <v>197</v>
      </c>
      <c r="P52" s="138">
        <f t="shared" si="3"/>
        <v>389</v>
      </c>
      <c r="Q52" s="140"/>
    </row>
    <row r="53" spans="12:17" ht="21" customHeight="1">
      <c r="L53" s="51">
        <v>13</v>
      </c>
      <c r="M53" s="31" t="s">
        <v>177</v>
      </c>
      <c r="N53" s="52">
        <v>165</v>
      </c>
      <c r="O53" s="32">
        <v>180</v>
      </c>
      <c r="P53" s="138">
        <f t="shared" si="3"/>
        <v>345</v>
      </c>
      <c r="Q53" s="140"/>
    </row>
    <row r="54" spans="12:17" ht="15.75">
      <c r="L54" s="6"/>
      <c r="M54" s="6"/>
      <c r="N54" s="6"/>
      <c r="O54" s="6"/>
      <c r="P54" s="6"/>
      <c r="Q54" s="59"/>
    </row>
    <row r="55" spans="12:15" ht="15.75">
      <c r="L55" s="59"/>
      <c r="O55" s="34"/>
    </row>
    <row r="56" spans="12:15" ht="18">
      <c r="L56" s="59"/>
      <c r="M56" s="155" t="s">
        <v>23</v>
      </c>
      <c r="N56" s="156"/>
      <c r="O56" s="34"/>
    </row>
    <row r="58" spans="12:16" ht="18">
      <c r="L58" s="149" t="s">
        <v>173</v>
      </c>
      <c r="M58" s="150"/>
      <c r="N58" s="150"/>
      <c r="O58" s="150"/>
      <c r="P58" s="151"/>
    </row>
  </sheetData>
  <sheetProtection/>
  <mergeCells count="11">
    <mergeCell ref="A1:N1"/>
    <mergeCell ref="A2:N2"/>
    <mergeCell ref="M56:N56"/>
    <mergeCell ref="L58:P58"/>
    <mergeCell ref="P47:Q47"/>
    <mergeCell ref="P48:Q48"/>
    <mergeCell ref="P49:Q49"/>
    <mergeCell ref="P50:Q50"/>
    <mergeCell ref="P51:Q51"/>
    <mergeCell ref="P52:Q52"/>
    <mergeCell ref="P53:Q53"/>
  </mergeCells>
  <printOptions/>
  <pageMargins left="0.15748031496062992" right="0.11811023622047245" top="0.7480314960629921" bottom="0.7480314960629921" header="0.31496062992125984" footer="0.31496062992125984"/>
  <pageSetup fitToHeight="1" fitToWidth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Лисицын С.Н.</Manager>
  <Company>ФСБР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Результаты</dc:title>
  <dc:subject/>
  <dc:creator>Т.М. Пуйсан</dc:creator>
  <cp:keywords/>
  <dc:description/>
  <cp:lastModifiedBy>111</cp:lastModifiedBy>
  <cp:lastPrinted>2012-02-19T08:00:27Z</cp:lastPrinted>
  <dcterms:created xsi:type="dcterms:W3CDTF">2001-12-01T15:22:19Z</dcterms:created>
  <dcterms:modified xsi:type="dcterms:W3CDTF">2012-02-19T10:03:22Z</dcterms:modified>
  <cp:category/>
  <cp:version/>
  <cp:contentType/>
  <cp:contentStatus/>
</cp:coreProperties>
</file>