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Итоги" sheetId="1" r:id="rId1"/>
    <sheet name="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<sst xmlns="http://schemas.openxmlformats.org/spreadsheetml/2006/main" count="137" uniqueCount="81">
  <si>
    <t>Сумма</t>
  </si>
  <si>
    <t>Средний</t>
  </si>
  <si>
    <t>1/4 финала</t>
  </si>
  <si>
    <t>1/2 финала</t>
  </si>
  <si>
    <t>Финал</t>
  </si>
  <si>
    <t>Гандикап</t>
  </si>
  <si>
    <t>Соколов Виктор</t>
  </si>
  <si>
    <t>Воскобойников Дмитрий</t>
  </si>
  <si>
    <t>Апыхтин Олег</t>
  </si>
  <si>
    <t>Ваншейдт Владимир</t>
  </si>
  <si>
    <t>Смоляницкий Максим</t>
  </si>
  <si>
    <t>Итоговое место</t>
  </si>
  <si>
    <t>№</t>
  </si>
  <si>
    <t>1/8 финала</t>
  </si>
  <si>
    <t>Участник</t>
  </si>
  <si>
    <t>Квалификация</t>
  </si>
  <si>
    <t>Итоговое распределение мест</t>
  </si>
  <si>
    <t>Δ (max-min)</t>
  </si>
  <si>
    <t>Квал</t>
  </si>
  <si>
    <t xml:space="preserve">2 место - </t>
  </si>
  <si>
    <t xml:space="preserve">3 место - </t>
  </si>
  <si>
    <t xml:space="preserve">Лучший результат - </t>
  </si>
  <si>
    <t>ТОП16 игроков по итогам квалификации:</t>
  </si>
  <si>
    <t>1 игра</t>
  </si>
  <si>
    <t>2 игра</t>
  </si>
  <si>
    <t>3 игра</t>
  </si>
  <si>
    <t>4 игра</t>
  </si>
  <si>
    <t>Журавлёв Алексей</t>
  </si>
  <si>
    <t>Козиков Дмитрий</t>
  </si>
  <si>
    <t>Место</t>
  </si>
  <si>
    <t>Результат</t>
  </si>
  <si>
    <t>Игрок</t>
  </si>
  <si>
    <t>Корнышов Юрий</t>
  </si>
  <si>
    <t>Гренкевич Михаил</t>
  </si>
  <si>
    <t>Суворин Александр</t>
  </si>
  <si>
    <t>Бахмутов Сергей</t>
  </si>
  <si>
    <t>Кукшинов Рамиль</t>
  </si>
  <si>
    <t>Квашнёв Сергей</t>
  </si>
  <si>
    <t>Сухов Валентин</t>
  </si>
  <si>
    <t>Ульрих Николай</t>
  </si>
  <si>
    <t>Матч за 3 место</t>
  </si>
  <si>
    <t>Соколов (+10)</t>
  </si>
  <si>
    <t>Оглы</t>
  </si>
  <si>
    <t>Аитов Марат</t>
  </si>
  <si>
    <t>Киселёв Владимир</t>
  </si>
  <si>
    <t>Волжанкин Юрий</t>
  </si>
  <si>
    <t>Лига Любителей Боулинга 2018</t>
  </si>
  <si>
    <t>Оглы Януш</t>
  </si>
  <si>
    <t>Кайков Дмитрий</t>
  </si>
  <si>
    <t>Козиков</t>
  </si>
  <si>
    <t>Квашнёв</t>
  </si>
  <si>
    <t>Ульрих</t>
  </si>
  <si>
    <t>Загуменный Владимир</t>
  </si>
  <si>
    <t>Цеховская Елена</t>
  </si>
  <si>
    <t>Грибов Анатолий</t>
  </si>
  <si>
    <t>Яковкина Татьяна</t>
  </si>
  <si>
    <t>Загуменная Лариса</t>
  </si>
  <si>
    <t>Аитов</t>
  </si>
  <si>
    <t>Загуменный (+8)</t>
  </si>
  <si>
    <t>Киселёв</t>
  </si>
  <si>
    <t>Апыхтин (+6)</t>
  </si>
  <si>
    <t>Лига Любителей 2018        4-й этап</t>
  </si>
  <si>
    <t>БЦ "Квантум", 10 апреля 2018 г.</t>
  </si>
  <si>
    <r>
      <rPr>
        <b/>
        <sz val="11"/>
        <color indexed="8"/>
        <rFont val="Calibri"/>
        <family val="2"/>
      </rPr>
      <t>Лучший результат</t>
    </r>
    <r>
      <rPr>
        <sz val="11"/>
        <color theme="1"/>
        <rFont val="Calibri"/>
        <family val="2"/>
      </rPr>
      <t xml:space="preserve"> 4 этапа -</t>
    </r>
    <r>
      <rPr>
        <b/>
        <sz val="11"/>
        <color indexed="8"/>
        <rFont val="Calibri"/>
        <family val="2"/>
      </rPr>
      <t xml:space="preserve"> 247 очков, Волжанкин Юрий</t>
    </r>
  </si>
  <si>
    <t>Володин Андрей</t>
  </si>
  <si>
    <t>4-й этап</t>
  </si>
  <si>
    <t>Ужевка Максим</t>
  </si>
  <si>
    <t>Чуба Виталий</t>
  </si>
  <si>
    <t>Теремшонок Андрей</t>
  </si>
  <si>
    <t>Ятыгин Андрей</t>
  </si>
  <si>
    <t>Фиткулин Ринат</t>
  </si>
  <si>
    <t xml:space="preserve">Победитель 4 этапа - </t>
  </si>
  <si>
    <t>Волжанкин Юрий, 247 очков</t>
  </si>
  <si>
    <t>Яковкина (+8)</t>
  </si>
  <si>
    <t>Володин</t>
  </si>
  <si>
    <t>Смоляницкий</t>
  </si>
  <si>
    <t>Волжанкин</t>
  </si>
  <si>
    <t>Гренкевич</t>
  </si>
  <si>
    <t>Корнышов</t>
  </si>
  <si>
    <t>Сухов</t>
  </si>
  <si>
    <t>Очки этапа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</si>
</sst>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b/>
      <sz val="16"/>
      <color indexed="10"/>
      <name val="Calibri"/>
      <family val="2"/>
    </font>
    <font>
      <b/>
      <i/>
      <sz val="18"/>
      <color indexed="10"/>
      <name val="Calibri"/>
      <family val="2"/>
    </font>
    <font>
      <b/>
      <sz val="17"/>
      <color indexed="10"/>
      <name val="Calibri"/>
      <family val="2"/>
    </font>
    <font>
      <b/>
      <i/>
      <sz val="17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color indexed="10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u val="single"/>
      <sz val="13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7"/>
      <color rgb="FFFF0000"/>
      <name val="Calibri"/>
      <family val="2"/>
    </font>
    <font>
      <b/>
      <i/>
      <sz val="17"/>
      <color rgb="FFFF0000"/>
      <name val="Calibri"/>
      <family val="2"/>
    </font>
    <font>
      <b/>
      <i/>
      <sz val="16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1" fontId="68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6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1" fontId="68" fillId="33" borderId="10" xfId="0" applyNumberFormat="1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70" fillId="0" borderId="11" xfId="0" applyFont="1" applyFill="1" applyBorder="1" applyAlignment="1">
      <alignment/>
    </xf>
    <xf numFmtId="0" fontId="70" fillId="0" borderId="11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70" fillId="0" borderId="18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0" fillId="0" borderId="17" xfId="0" applyFont="1" applyFill="1" applyBorder="1" applyAlignment="1">
      <alignment/>
    </xf>
    <xf numFmtId="0" fontId="0" fillId="0" borderId="20" xfId="0" applyBorder="1" applyAlignment="1">
      <alignment horizontal="center"/>
    </xf>
    <xf numFmtId="1" fontId="68" fillId="0" borderId="20" xfId="0" applyNumberFormat="1" applyFont="1" applyBorder="1" applyAlignment="1">
      <alignment horizontal="center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9" fillId="0" borderId="25" xfId="0" applyFont="1" applyBorder="1" applyAlignment="1">
      <alignment/>
    </xf>
    <xf numFmtId="0" fontId="69" fillId="0" borderId="26" xfId="0" applyFont="1" applyBorder="1" applyAlignment="1">
      <alignment/>
    </xf>
    <xf numFmtId="0" fontId="69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1" fontId="68" fillId="0" borderId="34" xfId="0" applyNumberFormat="1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5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73" fillId="0" borderId="24" xfId="0" applyFont="1" applyBorder="1" applyAlignment="1">
      <alignment horizontal="center" vertical="center" wrapText="1"/>
    </xf>
    <xf numFmtId="0" fontId="0" fillId="33" borderId="26" xfId="0" applyFill="1" applyBorder="1" applyAlignment="1">
      <alignment horizontal="center"/>
    </xf>
    <xf numFmtId="0" fontId="69" fillId="33" borderId="26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68" fillId="33" borderId="33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right"/>
    </xf>
    <xf numFmtId="0" fontId="75" fillId="0" borderId="0" xfId="0" applyFont="1" applyAlignment="1">
      <alignment/>
    </xf>
    <xf numFmtId="0" fontId="69" fillId="0" borderId="39" xfId="0" applyFont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27" fillId="0" borderId="0" xfId="0" applyFont="1" applyAlignment="1">
      <alignment/>
    </xf>
    <xf numFmtId="0" fontId="70" fillId="0" borderId="0" xfId="0" applyFont="1" applyFill="1" applyAlignment="1">
      <alignment horizontal="center"/>
    </xf>
    <xf numFmtId="0" fontId="30" fillId="0" borderId="26" xfId="0" applyFont="1" applyBorder="1" applyAlignment="1">
      <alignment/>
    </xf>
    <xf numFmtId="0" fontId="27" fillId="0" borderId="32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4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70" fillId="0" borderId="41" xfId="0" applyFont="1" applyFill="1" applyBorder="1" applyAlignment="1">
      <alignment horizontal="center"/>
    </xf>
    <xf numFmtId="0" fontId="70" fillId="0" borderId="42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4.00390625" style="3" customWidth="1"/>
    <col min="2" max="2" width="24.28125" style="0" bestFit="1" customWidth="1"/>
    <col min="3" max="3" width="9.00390625" style="0" customWidth="1"/>
    <col min="4" max="4" width="9.8515625" style="0" customWidth="1"/>
    <col min="6" max="6" width="8.28125" style="0" customWidth="1"/>
    <col min="7" max="7" width="11.7109375" style="0" customWidth="1"/>
    <col min="8" max="8" width="24.7109375" style="0" customWidth="1"/>
    <col min="9" max="10" width="9.140625" style="0" customWidth="1"/>
  </cols>
  <sheetData>
    <row r="1" spans="1:4" ht="15.75">
      <c r="A1" s="122" t="s">
        <v>61</v>
      </c>
      <c r="B1" s="122"/>
      <c r="C1" s="122"/>
      <c r="D1" s="122"/>
    </row>
    <row r="2" spans="1:8" ht="15">
      <c r="A2" s="123" t="s">
        <v>62</v>
      </c>
      <c r="B2" s="123"/>
      <c r="C2" s="123"/>
      <c r="D2" s="123"/>
      <c r="G2" s="25"/>
      <c r="H2" s="25"/>
    </row>
    <row r="3" spans="1:8" ht="15">
      <c r="A3" s="123" t="s">
        <v>16</v>
      </c>
      <c r="B3" s="123"/>
      <c r="C3" s="123"/>
      <c r="D3" s="123"/>
      <c r="F3" s="124" t="s">
        <v>22</v>
      </c>
      <c r="G3" s="124"/>
      <c r="H3" s="124"/>
    </row>
    <row r="4" spans="6:8" ht="15">
      <c r="F4" s="26"/>
      <c r="G4" s="26"/>
      <c r="H4" s="26"/>
    </row>
    <row r="5" spans="1:9" s="4" customFormat="1" ht="31.5" customHeight="1">
      <c r="A5" s="47" t="s">
        <v>12</v>
      </c>
      <c r="B5" s="47" t="s">
        <v>14</v>
      </c>
      <c r="C5" s="27" t="s">
        <v>11</v>
      </c>
      <c r="D5" s="27" t="s">
        <v>80</v>
      </c>
      <c r="F5" s="5" t="s">
        <v>29</v>
      </c>
      <c r="G5" s="5" t="s">
        <v>30</v>
      </c>
      <c r="H5" s="5" t="s">
        <v>31</v>
      </c>
      <c r="I5" s="7"/>
    </row>
    <row r="6" spans="1:8" ht="15.75">
      <c r="A6" s="2">
        <v>1</v>
      </c>
      <c r="B6" s="46" t="s">
        <v>45</v>
      </c>
      <c r="C6" s="48">
        <v>1</v>
      </c>
      <c r="D6" s="49">
        <v>39</v>
      </c>
      <c r="F6" s="2">
        <v>1</v>
      </c>
      <c r="G6" s="2">
        <f>Квалификация!H6</f>
        <v>800</v>
      </c>
      <c r="H6" s="1" t="str">
        <f>Квалификация!B6</f>
        <v>Козиков Дмитрий</v>
      </c>
    </row>
    <row r="7" spans="1:8" ht="15.75">
      <c r="A7" s="2">
        <v>2</v>
      </c>
      <c r="B7" s="46" t="s">
        <v>64</v>
      </c>
      <c r="C7" s="48">
        <v>2</v>
      </c>
      <c r="D7" s="49">
        <v>34</v>
      </c>
      <c r="F7" s="2">
        <v>2</v>
      </c>
      <c r="G7" s="2">
        <f>Квалификация!H7</f>
        <v>787</v>
      </c>
      <c r="H7" s="1" t="str">
        <f>Квалификация!B7</f>
        <v>Оглы Януш</v>
      </c>
    </row>
    <row r="8" spans="1:8" ht="15.75">
      <c r="A8" s="2">
        <v>3</v>
      </c>
      <c r="B8" s="46" t="s">
        <v>6</v>
      </c>
      <c r="C8" s="48">
        <v>3</v>
      </c>
      <c r="D8" s="49">
        <v>31</v>
      </c>
      <c r="F8" s="2">
        <v>3</v>
      </c>
      <c r="G8" s="2">
        <f>Квалификация!H8</f>
        <v>769</v>
      </c>
      <c r="H8" s="1" t="str">
        <f>Квалификация!B8</f>
        <v>Соколов Виктор</v>
      </c>
    </row>
    <row r="9" spans="1:8" ht="15.75">
      <c r="A9" s="2">
        <v>4</v>
      </c>
      <c r="B9" s="46" t="s">
        <v>28</v>
      </c>
      <c r="C9" s="48">
        <v>4</v>
      </c>
      <c r="D9" s="49">
        <v>29</v>
      </c>
      <c r="F9" s="2">
        <v>4</v>
      </c>
      <c r="G9" s="2">
        <f>Квалификация!H9</f>
        <v>751</v>
      </c>
      <c r="H9" s="1" t="str">
        <f>Квалификация!B9</f>
        <v>Загуменный Владимир</v>
      </c>
    </row>
    <row r="10" spans="1:8" ht="15.75">
      <c r="A10" s="2">
        <v>5</v>
      </c>
      <c r="B10" s="46" t="s">
        <v>47</v>
      </c>
      <c r="C10" s="48">
        <v>5</v>
      </c>
      <c r="D10" s="49">
        <v>27</v>
      </c>
      <c r="F10" s="2">
        <v>5</v>
      </c>
      <c r="G10" s="2">
        <f>Квалификация!H10</f>
        <v>728</v>
      </c>
      <c r="H10" s="1" t="str">
        <f>Квалификация!B10</f>
        <v>Квашнёв Сергей</v>
      </c>
    </row>
    <row r="11" spans="1:8" ht="15.75">
      <c r="A11" s="2">
        <v>6</v>
      </c>
      <c r="B11" s="46" t="s">
        <v>55</v>
      </c>
      <c r="C11" s="48">
        <v>6</v>
      </c>
      <c r="D11" s="49">
        <v>26</v>
      </c>
      <c r="F11" s="2">
        <v>6</v>
      </c>
      <c r="G11" s="2">
        <f>Квалификация!H11</f>
        <v>725</v>
      </c>
      <c r="H11" s="1" t="str">
        <f>Квалификация!B11</f>
        <v>Ульрих Николай</v>
      </c>
    </row>
    <row r="12" spans="1:8" ht="15.75">
      <c r="A12" s="2">
        <v>7</v>
      </c>
      <c r="B12" s="46" t="s">
        <v>44</v>
      </c>
      <c r="C12" s="48">
        <v>7</v>
      </c>
      <c r="D12" s="49">
        <v>25</v>
      </c>
      <c r="F12" s="2">
        <v>7</v>
      </c>
      <c r="G12" s="2">
        <f>Квалификация!H12</f>
        <v>715</v>
      </c>
      <c r="H12" s="1" t="str">
        <f>Квалификация!B12</f>
        <v>Гренкевич Михаил</v>
      </c>
    </row>
    <row r="13" spans="1:8" ht="15.75">
      <c r="A13" s="2">
        <v>8</v>
      </c>
      <c r="B13" s="46" t="s">
        <v>32</v>
      </c>
      <c r="C13" s="48">
        <v>8</v>
      </c>
      <c r="D13" s="49">
        <v>24</v>
      </c>
      <c r="F13" s="2">
        <v>8</v>
      </c>
      <c r="G13" s="2">
        <f>Квалификация!H13</f>
        <v>695</v>
      </c>
      <c r="H13" s="1" t="str">
        <f>Квалификация!B13</f>
        <v>Апыхтин Олег</v>
      </c>
    </row>
    <row r="14" spans="1:8" ht="15.75">
      <c r="A14" s="2">
        <v>9</v>
      </c>
      <c r="B14" s="46" t="s">
        <v>52</v>
      </c>
      <c r="C14" s="48">
        <v>9</v>
      </c>
      <c r="D14" s="49">
        <v>23</v>
      </c>
      <c r="F14" s="2">
        <v>9</v>
      </c>
      <c r="G14" s="2">
        <f>Квалификация!H14</f>
        <v>683</v>
      </c>
      <c r="H14" s="1" t="str">
        <f>Квалификация!B14</f>
        <v>Яковкина Татьяна</v>
      </c>
    </row>
    <row r="15" spans="1:8" ht="15.75">
      <c r="A15" s="2">
        <v>10</v>
      </c>
      <c r="B15" s="46" t="s">
        <v>33</v>
      </c>
      <c r="C15" s="48">
        <v>10</v>
      </c>
      <c r="D15" s="49">
        <v>22</v>
      </c>
      <c r="F15" s="2">
        <v>10</v>
      </c>
      <c r="G15" s="2">
        <f>Квалификация!H15</f>
        <v>676</v>
      </c>
      <c r="H15" s="1" t="str">
        <f>Квалификация!B15</f>
        <v>Волжанкин Юрий</v>
      </c>
    </row>
    <row r="16" spans="1:8" ht="15.75">
      <c r="A16" s="2">
        <v>11</v>
      </c>
      <c r="B16" s="46" t="s">
        <v>37</v>
      </c>
      <c r="C16" s="48">
        <v>11</v>
      </c>
      <c r="D16" s="49">
        <v>21</v>
      </c>
      <c r="F16" s="2">
        <v>11</v>
      </c>
      <c r="G16" s="2">
        <f>Квалификация!H16</f>
        <v>670</v>
      </c>
      <c r="H16" s="1" t="str">
        <f>Квалификация!B16</f>
        <v>Корнышов Юрий</v>
      </c>
    </row>
    <row r="17" spans="1:8" ht="15.75">
      <c r="A17" s="2">
        <v>12</v>
      </c>
      <c r="B17" s="46" t="s">
        <v>8</v>
      </c>
      <c r="C17" s="48">
        <v>12</v>
      </c>
      <c r="D17" s="49">
        <v>20</v>
      </c>
      <c r="F17" s="2">
        <v>12</v>
      </c>
      <c r="G17" s="2">
        <f>Квалификация!H17</f>
        <v>667</v>
      </c>
      <c r="H17" s="1" t="str">
        <f>Квалификация!B17</f>
        <v>Киселёв Владимир</v>
      </c>
    </row>
    <row r="18" spans="1:8" ht="15.75">
      <c r="A18" s="2">
        <v>13</v>
      </c>
      <c r="B18" s="46" t="s">
        <v>39</v>
      </c>
      <c r="C18" s="48">
        <v>13</v>
      </c>
      <c r="D18" s="49">
        <v>19</v>
      </c>
      <c r="F18" s="2">
        <v>13</v>
      </c>
      <c r="G18" s="2">
        <f>Квалификация!H18</f>
        <v>664</v>
      </c>
      <c r="H18" s="1" t="str">
        <f>Квалификация!B18</f>
        <v>Володин Андрей</v>
      </c>
    </row>
    <row r="19" spans="1:8" ht="15.75">
      <c r="A19" s="2">
        <v>14</v>
      </c>
      <c r="B19" s="46" t="s">
        <v>38</v>
      </c>
      <c r="C19" s="48">
        <v>14</v>
      </c>
      <c r="D19" s="49">
        <v>18</v>
      </c>
      <c r="F19" s="2">
        <v>14</v>
      </c>
      <c r="G19" s="2">
        <f>Квалификация!H19</f>
        <v>660</v>
      </c>
      <c r="H19" s="1" t="str">
        <f>Квалификация!B19</f>
        <v>Сухов Валентин</v>
      </c>
    </row>
    <row r="20" spans="1:8" ht="15.75">
      <c r="A20" s="2">
        <v>15</v>
      </c>
      <c r="B20" s="46" t="s">
        <v>43</v>
      </c>
      <c r="C20" s="48">
        <v>15</v>
      </c>
      <c r="D20" s="49">
        <v>17</v>
      </c>
      <c r="F20" s="2">
        <v>15</v>
      </c>
      <c r="G20" s="2">
        <f>Квалификация!H20</f>
        <v>659</v>
      </c>
      <c r="H20" s="1" t="str">
        <f>Квалификация!B20</f>
        <v>Смоляницкий Максим</v>
      </c>
    </row>
    <row r="21" spans="1:8" ht="15.75">
      <c r="A21" s="2">
        <v>16</v>
      </c>
      <c r="B21" s="46" t="s">
        <v>10</v>
      </c>
      <c r="C21" s="48">
        <v>16</v>
      </c>
      <c r="D21" s="49">
        <v>16</v>
      </c>
      <c r="F21" s="2">
        <v>16</v>
      </c>
      <c r="G21" s="2">
        <f>Квалификация!H21</f>
        <v>645</v>
      </c>
      <c r="H21" s="1" t="str">
        <f>Квалификация!B21</f>
        <v>Аитов Марат</v>
      </c>
    </row>
    <row r="22" spans="1:4" ht="15.75">
      <c r="A22" s="78">
        <v>17</v>
      </c>
      <c r="B22" s="46" t="s">
        <v>66</v>
      </c>
      <c r="C22" s="101">
        <v>17</v>
      </c>
      <c r="D22" s="49">
        <v>15</v>
      </c>
    </row>
    <row r="23" spans="1:6" ht="15.75">
      <c r="A23" s="78">
        <v>18</v>
      </c>
      <c r="B23" s="46" t="s">
        <v>67</v>
      </c>
      <c r="C23" s="101">
        <v>18</v>
      </c>
      <c r="D23" s="49">
        <v>14</v>
      </c>
      <c r="F23" t="s">
        <v>63</v>
      </c>
    </row>
    <row r="24" spans="1:7" ht="15.75">
      <c r="A24" s="78">
        <v>19</v>
      </c>
      <c r="B24" s="46" t="s">
        <v>53</v>
      </c>
      <c r="C24" s="101">
        <v>19</v>
      </c>
      <c r="D24" s="49">
        <v>13</v>
      </c>
      <c r="F24" s="6"/>
      <c r="G24" s="6"/>
    </row>
    <row r="25" spans="1:4" ht="15.75">
      <c r="A25" s="78">
        <v>20</v>
      </c>
      <c r="B25" s="46" t="s">
        <v>56</v>
      </c>
      <c r="C25" s="101">
        <v>20</v>
      </c>
      <c r="D25" s="49">
        <v>12</v>
      </c>
    </row>
    <row r="26" spans="1:4" ht="15.75">
      <c r="A26" s="78">
        <v>21</v>
      </c>
      <c r="B26" s="46" t="s">
        <v>36</v>
      </c>
      <c r="C26" s="101">
        <v>21</v>
      </c>
      <c r="D26" s="49">
        <v>11</v>
      </c>
    </row>
    <row r="27" spans="1:4" ht="15.75">
      <c r="A27" s="78">
        <v>22</v>
      </c>
      <c r="B27" s="46" t="s">
        <v>54</v>
      </c>
      <c r="C27" s="101">
        <v>22</v>
      </c>
      <c r="D27" s="49">
        <v>10</v>
      </c>
    </row>
    <row r="28" spans="1:4" ht="15.75">
      <c r="A28" s="78">
        <v>23</v>
      </c>
      <c r="B28" s="46" t="s">
        <v>9</v>
      </c>
      <c r="C28" s="101">
        <v>23</v>
      </c>
      <c r="D28" s="49">
        <v>9</v>
      </c>
    </row>
    <row r="29" spans="1:4" ht="15.75">
      <c r="A29" s="78">
        <v>24</v>
      </c>
      <c r="B29" s="46" t="s">
        <v>68</v>
      </c>
      <c r="C29" s="101">
        <v>24</v>
      </c>
      <c r="D29" s="49">
        <v>8</v>
      </c>
    </row>
    <row r="30" spans="1:4" ht="15.75">
      <c r="A30" s="78">
        <v>25</v>
      </c>
      <c r="B30" s="46" t="s">
        <v>69</v>
      </c>
      <c r="C30" s="101">
        <v>25</v>
      </c>
      <c r="D30" s="49">
        <v>7</v>
      </c>
    </row>
    <row r="31" spans="1:4" ht="15.75">
      <c r="A31" s="78">
        <v>26</v>
      </c>
      <c r="B31" s="46" t="s">
        <v>7</v>
      </c>
      <c r="C31" s="101">
        <v>26</v>
      </c>
      <c r="D31" s="49">
        <v>6</v>
      </c>
    </row>
    <row r="32" spans="1:4" ht="15.75">
      <c r="A32" s="78">
        <v>27</v>
      </c>
      <c r="B32" s="46" t="s">
        <v>27</v>
      </c>
      <c r="C32" s="101">
        <v>27</v>
      </c>
      <c r="D32" s="49">
        <v>5</v>
      </c>
    </row>
    <row r="33" spans="1:4" ht="15.75">
      <c r="A33" s="78">
        <v>28</v>
      </c>
      <c r="B33" s="46" t="s">
        <v>48</v>
      </c>
      <c r="C33" s="101">
        <v>28</v>
      </c>
      <c r="D33" s="49">
        <v>4</v>
      </c>
    </row>
    <row r="34" spans="1:4" ht="15.75">
      <c r="A34" s="78">
        <v>29</v>
      </c>
      <c r="B34" s="46" t="s">
        <v>70</v>
      </c>
      <c r="C34" s="101">
        <v>29</v>
      </c>
      <c r="D34" s="49">
        <v>3</v>
      </c>
    </row>
    <row r="35" spans="1:4" ht="15.75">
      <c r="A35" s="78">
        <v>30</v>
      </c>
      <c r="B35" s="46" t="s">
        <v>34</v>
      </c>
      <c r="C35" s="101">
        <v>30</v>
      </c>
      <c r="D35" s="49">
        <v>2</v>
      </c>
    </row>
    <row r="36" spans="1:4" ht="15.75">
      <c r="A36" s="78">
        <v>31</v>
      </c>
      <c r="B36" s="46" t="s">
        <v>35</v>
      </c>
      <c r="C36" s="101">
        <v>31</v>
      </c>
      <c r="D36" s="49">
        <v>1</v>
      </c>
    </row>
  </sheetData>
  <sheetProtection/>
  <mergeCells count="4">
    <mergeCell ref="A1:D1"/>
    <mergeCell ref="A2:D2"/>
    <mergeCell ref="A3:D3"/>
    <mergeCell ref="F3:H3"/>
  </mergeCells>
  <conditionalFormatting sqref="C6:C36">
    <cfRule type="duplicateValues" priority="27" dxfId="1">
      <formula>AND(COUNTIF($C$6:$C$36,C6)&gt;1,NOT(ISBLANK(C6)))</formula>
    </cfRule>
  </conditionalFormatting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3" customWidth="1"/>
    <col min="2" max="2" width="25.140625" style="0" customWidth="1"/>
    <col min="3" max="6" width="8.28125" style="0" customWidth="1"/>
    <col min="7" max="7" width="6.00390625" style="0" customWidth="1"/>
    <col min="8" max="8" width="7.8515625" style="31" customWidth="1"/>
    <col min="9" max="9" width="7.7109375" style="29" customWidth="1"/>
    <col min="10" max="10" width="6.7109375" style="29" customWidth="1"/>
  </cols>
  <sheetData>
    <row r="1" spans="1:10" ht="15.75">
      <c r="A1" s="122" t="s">
        <v>46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75">
      <c r="A2" s="125" t="s">
        <v>65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.75">
      <c r="A3" s="125" t="s">
        <v>15</v>
      </c>
      <c r="B3" s="125"/>
      <c r="C3" s="125"/>
      <c r="D3" s="125"/>
      <c r="E3" s="125"/>
      <c r="F3" s="125"/>
      <c r="G3" s="125"/>
      <c r="H3" s="125"/>
      <c r="I3" s="125"/>
      <c r="J3" s="125"/>
    </row>
    <row r="4" ht="15.75" thickBot="1"/>
    <row r="5" spans="1:10" s="8" customFormat="1" ht="22.5" customHeight="1" thickBot="1">
      <c r="A5" s="70" t="s">
        <v>12</v>
      </c>
      <c r="B5" s="70" t="s">
        <v>14</v>
      </c>
      <c r="C5" s="66" t="s">
        <v>23</v>
      </c>
      <c r="D5" s="67" t="s">
        <v>24</v>
      </c>
      <c r="E5" s="67" t="s">
        <v>25</v>
      </c>
      <c r="F5" s="90" t="s">
        <v>26</v>
      </c>
      <c r="G5" s="92" t="s">
        <v>5</v>
      </c>
      <c r="H5" s="66" t="s">
        <v>0</v>
      </c>
      <c r="I5" s="68" t="s">
        <v>1</v>
      </c>
      <c r="J5" s="69" t="s">
        <v>17</v>
      </c>
    </row>
    <row r="6" spans="1:10" ht="15.75">
      <c r="A6" s="71">
        <v>1</v>
      </c>
      <c r="B6" s="74" t="s">
        <v>28</v>
      </c>
      <c r="C6" s="86">
        <v>178</v>
      </c>
      <c r="D6" s="64">
        <v>237</v>
      </c>
      <c r="E6" s="64">
        <v>153</v>
      </c>
      <c r="F6" s="77">
        <v>232</v>
      </c>
      <c r="G6" s="71"/>
      <c r="H6" s="79">
        <f aca="true" t="shared" si="0" ref="H6:H21">SUM(C6:F6)+G6*4</f>
        <v>800</v>
      </c>
      <c r="I6" s="65">
        <f aca="true" t="shared" si="1" ref="I6:I21">ROUNDDOWN(H6/4,0)</f>
        <v>200</v>
      </c>
      <c r="J6" s="80">
        <f aca="true" t="shared" si="2" ref="J6:J21">LARGE(C6:F6,1)-SMALL(C6:F6,1)</f>
        <v>84</v>
      </c>
    </row>
    <row r="7" spans="1:10" ht="15.75">
      <c r="A7" s="72">
        <v>2</v>
      </c>
      <c r="B7" s="75" t="s">
        <v>47</v>
      </c>
      <c r="C7" s="87">
        <v>212</v>
      </c>
      <c r="D7" s="2">
        <v>204</v>
      </c>
      <c r="E7" s="2">
        <v>183</v>
      </c>
      <c r="F7" s="78">
        <v>188</v>
      </c>
      <c r="G7" s="72"/>
      <c r="H7" s="81">
        <f t="shared" si="0"/>
        <v>787</v>
      </c>
      <c r="I7" s="30">
        <f t="shared" si="1"/>
        <v>196</v>
      </c>
      <c r="J7" s="82">
        <f t="shared" si="2"/>
        <v>29</v>
      </c>
    </row>
    <row r="8" spans="1:10" ht="15.75">
      <c r="A8" s="72">
        <v>3</v>
      </c>
      <c r="B8" s="75" t="s">
        <v>6</v>
      </c>
      <c r="C8" s="87">
        <v>156</v>
      </c>
      <c r="D8" s="2">
        <v>210</v>
      </c>
      <c r="E8" s="2">
        <v>186</v>
      </c>
      <c r="F8" s="78">
        <v>177</v>
      </c>
      <c r="G8" s="72">
        <v>10</v>
      </c>
      <c r="H8" s="81">
        <f t="shared" si="0"/>
        <v>769</v>
      </c>
      <c r="I8" s="30">
        <f t="shared" si="1"/>
        <v>192</v>
      </c>
      <c r="J8" s="82">
        <f t="shared" si="2"/>
        <v>54</v>
      </c>
    </row>
    <row r="9" spans="1:10" ht="15.75">
      <c r="A9" s="72">
        <v>4</v>
      </c>
      <c r="B9" s="75" t="s">
        <v>52</v>
      </c>
      <c r="C9" s="87">
        <v>170</v>
      </c>
      <c r="D9" s="2">
        <v>191</v>
      </c>
      <c r="E9" s="2">
        <v>181</v>
      </c>
      <c r="F9" s="78">
        <v>177</v>
      </c>
      <c r="G9" s="72">
        <v>8</v>
      </c>
      <c r="H9" s="81">
        <f t="shared" si="0"/>
        <v>751</v>
      </c>
      <c r="I9" s="30">
        <f t="shared" si="1"/>
        <v>187</v>
      </c>
      <c r="J9" s="82">
        <f t="shared" si="2"/>
        <v>21</v>
      </c>
    </row>
    <row r="10" spans="1:10" ht="15.75">
      <c r="A10" s="72">
        <v>5</v>
      </c>
      <c r="B10" s="75" t="s">
        <v>37</v>
      </c>
      <c r="C10" s="87">
        <v>199</v>
      </c>
      <c r="D10" s="2">
        <v>181</v>
      </c>
      <c r="E10" s="2">
        <v>183</v>
      </c>
      <c r="F10" s="78">
        <v>165</v>
      </c>
      <c r="G10" s="72"/>
      <c r="H10" s="81">
        <f t="shared" si="0"/>
        <v>728</v>
      </c>
      <c r="I10" s="30">
        <f t="shared" si="1"/>
        <v>182</v>
      </c>
      <c r="J10" s="82">
        <f t="shared" si="2"/>
        <v>34</v>
      </c>
    </row>
    <row r="11" spans="1:10" ht="15.75">
      <c r="A11" s="72">
        <v>6</v>
      </c>
      <c r="B11" s="75" t="s">
        <v>39</v>
      </c>
      <c r="C11" s="87">
        <v>157</v>
      </c>
      <c r="D11" s="2">
        <v>181</v>
      </c>
      <c r="E11" s="2">
        <v>208</v>
      </c>
      <c r="F11" s="78">
        <v>179</v>
      </c>
      <c r="G11" s="72"/>
      <c r="H11" s="81">
        <f t="shared" si="0"/>
        <v>725</v>
      </c>
      <c r="I11" s="30">
        <f t="shared" si="1"/>
        <v>181</v>
      </c>
      <c r="J11" s="82">
        <f t="shared" si="2"/>
        <v>51</v>
      </c>
    </row>
    <row r="12" spans="1:10" ht="15.75">
      <c r="A12" s="72">
        <v>7</v>
      </c>
      <c r="B12" s="75" t="s">
        <v>33</v>
      </c>
      <c r="C12" s="87">
        <v>205</v>
      </c>
      <c r="D12" s="2">
        <v>175</v>
      </c>
      <c r="E12" s="2">
        <v>166</v>
      </c>
      <c r="F12" s="78">
        <v>169</v>
      </c>
      <c r="G12" s="72"/>
      <c r="H12" s="81">
        <f t="shared" si="0"/>
        <v>715</v>
      </c>
      <c r="I12" s="30">
        <f t="shared" si="1"/>
        <v>178</v>
      </c>
      <c r="J12" s="82">
        <f t="shared" si="2"/>
        <v>39</v>
      </c>
    </row>
    <row r="13" spans="1:10" ht="15.75">
      <c r="A13" s="72">
        <v>8</v>
      </c>
      <c r="B13" s="75" t="s">
        <v>8</v>
      </c>
      <c r="C13" s="87">
        <v>157</v>
      </c>
      <c r="D13" s="2">
        <v>194</v>
      </c>
      <c r="E13" s="2">
        <v>147</v>
      </c>
      <c r="F13" s="78">
        <v>173</v>
      </c>
      <c r="G13" s="72">
        <v>6</v>
      </c>
      <c r="H13" s="81">
        <f t="shared" si="0"/>
        <v>695</v>
      </c>
      <c r="I13" s="30">
        <f t="shared" si="1"/>
        <v>173</v>
      </c>
      <c r="J13" s="82">
        <f t="shared" si="2"/>
        <v>47</v>
      </c>
    </row>
    <row r="14" spans="1:10" ht="15.75">
      <c r="A14" s="72">
        <v>9</v>
      </c>
      <c r="B14" s="75" t="s">
        <v>55</v>
      </c>
      <c r="C14" s="87">
        <v>190</v>
      </c>
      <c r="D14" s="2">
        <v>167</v>
      </c>
      <c r="E14" s="2">
        <v>141</v>
      </c>
      <c r="F14" s="78">
        <v>153</v>
      </c>
      <c r="G14" s="72">
        <v>8</v>
      </c>
      <c r="H14" s="81">
        <f t="shared" si="0"/>
        <v>683</v>
      </c>
      <c r="I14" s="30">
        <f t="shared" si="1"/>
        <v>170</v>
      </c>
      <c r="J14" s="82">
        <f t="shared" si="2"/>
        <v>49</v>
      </c>
    </row>
    <row r="15" spans="1:10" ht="15.75">
      <c r="A15" s="72">
        <v>10</v>
      </c>
      <c r="B15" s="75" t="s">
        <v>45</v>
      </c>
      <c r="C15" s="87">
        <v>177</v>
      </c>
      <c r="D15" s="32">
        <v>171</v>
      </c>
      <c r="E15" s="2">
        <v>157</v>
      </c>
      <c r="F15" s="78">
        <v>171</v>
      </c>
      <c r="G15" s="72"/>
      <c r="H15" s="81">
        <f t="shared" si="0"/>
        <v>676</v>
      </c>
      <c r="I15" s="30">
        <f t="shared" si="1"/>
        <v>169</v>
      </c>
      <c r="J15" s="82">
        <f t="shared" si="2"/>
        <v>20</v>
      </c>
    </row>
    <row r="16" spans="1:10" ht="15.75">
      <c r="A16" s="72">
        <v>11</v>
      </c>
      <c r="B16" s="75" t="s">
        <v>32</v>
      </c>
      <c r="C16" s="87">
        <v>171</v>
      </c>
      <c r="D16" s="2">
        <v>177</v>
      </c>
      <c r="E16" s="2">
        <v>167</v>
      </c>
      <c r="F16" s="78">
        <v>155</v>
      </c>
      <c r="G16" s="72"/>
      <c r="H16" s="81">
        <f t="shared" si="0"/>
        <v>670</v>
      </c>
      <c r="I16" s="30">
        <f t="shared" si="1"/>
        <v>167</v>
      </c>
      <c r="J16" s="82">
        <f t="shared" si="2"/>
        <v>22</v>
      </c>
    </row>
    <row r="17" spans="1:10" ht="15.75">
      <c r="A17" s="72">
        <v>12</v>
      </c>
      <c r="B17" s="108" t="s">
        <v>44</v>
      </c>
      <c r="C17" s="109">
        <v>160</v>
      </c>
      <c r="D17" s="28">
        <v>173</v>
      </c>
      <c r="E17" s="28">
        <v>153</v>
      </c>
      <c r="F17" s="110">
        <v>181</v>
      </c>
      <c r="G17" s="103"/>
      <c r="H17" s="81">
        <f t="shared" si="0"/>
        <v>667</v>
      </c>
      <c r="I17" s="30">
        <f t="shared" si="1"/>
        <v>166</v>
      </c>
      <c r="J17" s="83">
        <f t="shared" si="2"/>
        <v>28</v>
      </c>
    </row>
    <row r="18" spans="1:10" ht="15.75">
      <c r="A18" s="72">
        <v>13</v>
      </c>
      <c r="B18" s="75" t="s">
        <v>64</v>
      </c>
      <c r="C18" s="87">
        <v>159</v>
      </c>
      <c r="D18" s="2">
        <v>172</v>
      </c>
      <c r="E18" s="2">
        <v>174</v>
      </c>
      <c r="F18" s="78">
        <v>159</v>
      </c>
      <c r="G18" s="72"/>
      <c r="H18" s="81">
        <f t="shared" si="0"/>
        <v>664</v>
      </c>
      <c r="I18" s="30">
        <f t="shared" si="1"/>
        <v>166</v>
      </c>
      <c r="J18" s="82">
        <f t="shared" si="2"/>
        <v>15</v>
      </c>
    </row>
    <row r="19" spans="1:10" ht="15.75">
      <c r="A19" s="72">
        <v>14</v>
      </c>
      <c r="B19" s="75" t="s">
        <v>38</v>
      </c>
      <c r="C19" s="87">
        <v>162</v>
      </c>
      <c r="D19" s="2">
        <v>161</v>
      </c>
      <c r="E19" s="2">
        <v>162</v>
      </c>
      <c r="F19" s="78">
        <v>175</v>
      </c>
      <c r="G19" s="72"/>
      <c r="H19" s="81">
        <f t="shared" si="0"/>
        <v>660</v>
      </c>
      <c r="I19" s="30">
        <f t="shared" si="1"/>
        <v>165</v>
      </c>
      <c r="J19" s="82">
        <f t="shared" si="2"/>
        <v>14</v>
      </c>
    </row>
    <row r="20" spans="1:10" ht="15.75">
      <c r="A20" s="72">
        <v>15</v>
      </c>
      <c r="B20" s="75" t="s">
        <v>10</v>
      </c>
      <c r="C20" s="87">
        <v>161</v>
      </c>
      <c r="D20" s="2">
        <v>137</v>
      </c>
      <c r="E20" s="2">
        <v>214</v>
      </c>
      <c r="F20" s="78">
        <v>147</v>
      </c>
      <c r="G20" s="72"/>
      <c r="H20" s="81">
        <f t="shared" si="0"/>
        <v>659</v>
      </c>
      <c r="I20" s="30">
        <f t="shared" si="1"/>
        <v>164</v>
      </c>
      <c r="J20" s="82">
        <f t="shared" si="2"/>
        <v>77</v>
      </c>
    </row>
    <row r="21" spans="1:10" ht="15.75">
      <c r="A21" s="72">
        <v>16</v>
      </c>
      <c r="B21" s="75" t="s">
        <v>43</v>
      </c>
      <c r="C21" s="87">
        <v>182</v>
      </c>
      <c r="D21" s="2">
        <v>166</v>
      </c>
      <c r="E21" s="2">
        <v>163</v>
      </c>
      <c r="F21" s="102">
        <v>134</v>
      </c>
      <c r="G21" s="72"/>
      <c r="H21" s="81">
        <f t="shared" si="0"/>
        <v>645</v>
      </c>
      <c r="I21" s="30">
        <f t="shared" si="1"/>
        <v>161</v>
      </c>
      <c r="J21" s="82">
        <f t="shared" si="2"/>
        <v>48</v>
      </c>
    </row>
    <row r="22" spans="1:10" ht="4.5" customHeight="1">
      <c r="A22" s="93"/>
      <c r="B22" s="94"/>
      <c r="C22" s="95"/>
      <c r="D22" s="52"/>
      <c r="E22" s="52"/>
      <c r="F22" s="115"/>
      <c r="G22" s="93"/>
      <c r="H22" s="96"/>
      <c r="I22" s="53"/>
      <c r="J22" s="97"/>
    </row>
    <row r="23" spans="1:10" ht="15.75">
      <c r="A23" s="72">
        <v>17</v>
      </c>
      <c r="B23" s="75" t="s">
        <v>66</v>
      </c>
      <c r="C23" s="87">
        <v>169</v>
      </c>
      <c r="D23" s="2">
        <v>162</v>
      </c>
      <c r="E23" s="2">
        <v>171</v>
      </c>
      <c r="F23" s="78">
        <v>138</v>
      </c>
      <c r="G23" s="72"/>
      <c r="H23" s="81">
        <f aca="true" t="shared" si="3" ref="H23:H37">SUM(C23:F23)+G23*4</f>
        <v>640</v>
      </c>
      <c r="I23" s="30">
        <f aca="true" t="shared" si="4" ref="I23:I34">ROUNDDOWN(H23/4,0)</f>
        <v>160</v>
      </c>
      <c r="J23" s="82">
        <f aca="true" t="shared" si="5" ref="J23:J34">LARGE(C23:F23,1)-SMALL(C23:F23,1)</f>
        <v>33</v>
      </c>
    </row>
    <row r="24" spans="1:10" ht="15.75">
      <c r="A24" s="72">
        <v>18</v>
      </c>
      <c r="B24" s="75" t="s">
        <v>67</v>
      </c>
      <c r="C24" s="87">
        <v>201</v>
      </c>
      <c r="D24" s="2">
        <v>163</v>
      </c>
      <c r="E24" s="2">
        <v>164</v>
      </c>
      <c r="F24" s="78">
        <v>112</v>
      </c>
      <c r="G24" s="72"/>
      <c r="H24" s="81">
        <f t="shared" si="3"/>
        <v>640</v>
      </c>
      <c r="I24" s="30">
        <f t="shared" si="4"/>
        <v>160</v>
      </c>
      <c r="J24" s="82">
        <f t="shared" si="5"/>
        <v>89</v>
      </c>
    </row>
    <row r="25" spans="1:10" ht="15.75">
      <c r="A25" s="72">
        <v>19</v>
      </c>
      <c r="B25" s="75" t="s">
        <v>53</v>
      </c>
      <c r="C25" s="87">
        <v>126</v>
      </c>
      <c r="D25" s="2">
        <v>172</v>
      </c>
      <c r="E25" s="2">
        <v>144</v>
      </c>
      <c r="F25" s="78">
        <v>147</v>
      </c>
      <c r="G25" s="72">
        <v>8</v>
      </c>
      <c r="H25" s="81">
        <f t="shared" si="3"/>
        <v>621</v>
      </c>
      <c r="I25" s="30">
        <f t="shared" si="4"/>
        <v>155</v>
      </c>
      <c r="J25" s="82">
        <f t="shared" si="5"/>
        <v>46</v>
      </c>
    </row>
    <row r="26" spans="1:10" ht="15.75">
      <c r="A26" s="72">
        <v>20</v>
      </c>
      <c r="B26" s="75" t="s">
        <v>56</v>
      </c>
      <c r="C26" s="87">
        <v>116</v>
      </c>
      <c r="D26" s="2">
        <v>157</v>
      </c>
      <c r="E26" s="2">
        <v>122</v>
      </c>
      <c r="F26" s="78">
        <v>137</v>
      </c>
      <c r="G26" s="72">
        <v>20</v>
      </c>
      <c r="H26" s="81">
        <f t="shared" si="3"/>
        <v>612</v>
      </c>
      <c r="I26" s="30">
        <f t="shared" si="4"/>
        <v>153</v>
      </c>
      <c r="J26" s="82">
        <f t="shared" si="5"/>
        <v>41</v>
      </c>
    </row>
    <row r="27" spans="1:10" s="106" customFormat="1" ht="15.75">
      <c r="A27" s="103">
        <v>21</v>
      </c>
      <c r="B27" s="75" t="s">
        <v>36</v>
      </c>
      <c r="C27" s="87">
        <v>147</v>
      </c>
      <c r="D27" s="2">
        <v>144</v>
      </c>
      <c r="E27" s="2">
        <v>177</v>
      </c>
      <c r="F27" s="78">
        <v>142</v>
      </c>
      <c r="G27" s="72"/>
      <c r="H27" s="81">
        <f t="shared" si="3"/>
        <v>610</v>
      </c>
      <c r="I27" s="104">
        <f t="shared" si="4"/>
        <v>152</v>
      </c>
      <c r="J27" s="105">
        <f t="shared" si="5"/>
        <v>35</v>
      </c>
    </row>
    <row r="28" spans="1:10" ht="15.75">
      <c r="A28" s="72">
        <v>22</v>
      </c>
      <c r="B28" s="75" t="s">
        <v>54</v>
      </c>
      <c r="C28" s="87">
        <v>128</v>
      </c>
      <c r="D28" s="2">
        <v>114</v>
      </c>
      <c r="E28" s="2">
        <v>152</v>
      </c>
      <c r="F28" s="78">
        <v>175</v>
      </c>
      <c r="G28" s="72">
        <v>8</v>
      </c>
      <c r="H28" s="81">
        <f t="shared" si="3"/>
        <v>601</v>
      </c>
      <c r="I28" s="30">
        <f t="shared" si="4"/>
        <v>150</v>
      </c>
      <c r="J28" s="82">
        <f t="shared" si="5"/>
        <v>61</v>
      </c>
    </row>
    <row r="29" spans="1:10" ht="15.75">
      <c r="A29" s="72">
        <v>23</v>
      </c>
      <c r="B29" s="75" t="s">
        <v>9</v>
      </c>
      <c r="C29" s="87">
        <v>127</v>
      </c>
      <c r="D29" s="2">
        <v>155</v>
      </c>
      <c r="E29" s="2">
        <v>141</v>
      </c>
      <c r="F29" s="78">
        <v>131</v>
      </c>
      <c r="G29" s="72">
        <v>10</v>
      </c>
      <c r="H29" s="81">
        <f t="shared" si="3"/>
        <v>594</v>
      </c>
      <c r="I29" s="30">
        <f t="shared" si="4"/>
        <v>148</v>
      </c>
      <c r="J29" s="82">
        <f t="shared" si="5"/>
        <v>28</v>
      </c>
    </row>
    <row r="30" spans="1:10" ht="15.75">
      <c r="A30" s="72">
        <v>24</v>
      </c>
      <c r="B30" s="75" t="s">
        <v>68</v>
      </c>
      <c r="C30" s="87">
        <v>154</v>
      </c>
      <c r="D30" s="2">
        <v>124</v>
      </c>
      <c r="E30" s="2">
        <v>144</v>
      </c>
      <c r="F30" s="78">
        <v>172</v>
      </c>
      <c r="G30" s="72"/>
      <c r="H30" s="81">
        <f t="shared" si="3"/>
        <v>594</v>
      </c>
      <c r="I30" s="30">
        <f t="shared" si="4"/>
        <v>148</v>
      </c>
      <c r="J30" s="82">
        <f t="shared" si="5"/>
        <v>48</v>
      </c>
    </row>
    <row r="31" spans="1:10" ht="15.75">
      <c r="A31" s="72">
        <v>25</v>
      </c>
      <c r="B31" s="75" t="s">
        <v>69</v>
      </c>
      <c r="C31" s="87">
        <v>161</v>
      </c>
      <c r="D31" s="2">
        <v>152</v>
      </c>
      <c r="E31" s="2">
        <v>113</v>
      </c>
      <c r="F31" s="78">
        <v>145</v>
      </c>
      <c r="G31" s="72">
        <v>4</v>
      </c>
      <c r="H31" s="81">
        <f t="shared" si="3"/>
        <v>587</v>
      </c>
      <c r="I31" s="30">
        <f t="shared" si="4"/>
        <v>146</v>
      </c>
      <c r="J31" s="82">
        <f t="shared" si="5"/>
        <v>48</v>
      </c>
    </row>
    <row r="32" spans="1:10" ht="15.75">
      <c r="A32" s="72">
        <v>26</v>
      </c>
      <c r="B32" s="75" t="s">
        <v>7</v>
      </c>
      <c r="C32" s="87">
        <v>117</v>
      </c>
      <c r="D32" s="2">
        <v>147</v>
      </c>
      <c r="E32" s="2">
        <v>182</v>
      </c>
      <c r="F32" s="78">
        <v>140</v>
      </c>
      <c r="G32" s="72"/>
      <c r="H32" s="81">
        <f t="shared" si="3"/>
        <v>586</v>
      </c>
      <c r="I32" s="30">
        <f t="shared" si="4"/>
        <v>146</v>
      </c>
      <c r="J32" s="82">
        <f t="shared" si="5"/>
        <v>65</v>
      </c>
    </row>
    <row r="33" spans="1:10" ht="15.75">
      <c r="A33" s="72">
        <v>27</v>
      </c>
      <c r="B33" s="75" t="s">
        <v>27</v>
      </c>
      <c r="C33" s="87">
        <v>120</v>
      </c>
      <c r="D33" s="2">
        <v>154</v>
      </c>
      <c r="E33" s="28">
        <v>166</v>
      </c>
      <c r="F33" s="78">
        <v>145</v>
      </c>
      <c r="G33" s="72"/>
      <c r="H33" s="81">
        <f t="shared" si="3"/>
        <v>585</v>
      </c>
      <c r="I33" s="30">
        <f t="shared" si="4"/>
        <v>146</v>
      </c>
      <c r="J33" s="82">
        <f t="shared" si="5"/>
        <v>46</v>
      </c>
    </row>
    <row r="34" spans="1:10" ht="15.75">
      <c r="A34" s="72">
        <v>28</v>
      </c>
      <c r="B34" s="75" t="s">
        <v>48</v>
      </c>
      <c r="C34" s="87">
        <v>142</v>
      </c>
      <c r="D34" s="2">
        <v>150</v>
      </c>
      <c r="E34" s="2">
        <v>128</v>
      </c>
      <c r="F34" s="78">
        <v>127</v>
      </c>
      <c r="G34" s="72">
        <v>4</v>
      </c>
      <c r="H34" s="81">
        <f t="shared" si="3"/>
        <v>563</v>
      </c>
      <c r="I34" s="30">
        <f t="shared" si="4"/>
        <v>140</v>
      </c>
      <c r="J34" s="82">
        <f t="shared" si="5"/>
        <v>23</v>
      </c>
    </row>
    <row r="35" spans="1:10" ht="15.75">
      <c r="A35" s="72">
        <v>29</v>
      </c>
      <c r="B35" s="75" t="s">
        <v>70</v>
      </c>
      <c r="C35" s="87">
        <v>131</v>
      </c>
      <c r="D35" s="2">
        <v>99</v>
      </c>
      <c r="E35" s="2">
        <v>123</v>
      </c>
      <c r="F35" s="78">
        <v>135</v>
      </c>
      <c r="G35" s="72">
        <v>4</v>
      </c>
      <c r="H35" s="81">
        <f t="shared" si="3"/>
        <v>504</v>
      </c>
      <c r="I35" s="30">
        <f>ROUNDDOWN(H35/4,0)</f>
        <v>126</v>
      </c>
      <c r="J35" s="82">
        <f>LARGE(C35:F35,1)-SMALL(C35:F35,1)</f>
        <v>36</v>
      </c>
    </row>
    <row r="36" spans="1:10" ht="15.75">
      <c r="A36" s="72">
        <v>30</v>
      </c>
      <c r="B36" s="75" t="s">
        <v>34</v>
      </c>
      <c r="C36" s="87">
        <v>106</v>
      </c>
      <c r="D36" s="2">
        <v>133</v>
      </c>
      <c r="E36" s="2">
        <v>113</v>
      </c>
      <c r="F36" s="78">
        <v>129</v>
      </c>
      <c r="G36" s="72"/>
      <c r="H36" s="81">
        <f t="shared" si="3"/>
        <v>481</v>
      </c>
      <c r="I36" s="30">
        <f>ROUNDDOWN(H36/4,0)</f>
        <v>120</v>
      </c>
      <c r="J36" s="82">
        <f>LARGE(C36:F36,1)-SMALL(C36:F36,1)</f>
        <v>27</v>
      </c>
    </row>
    <row r="37" spans="1:10" ht="16.5" thickBot="1">
      <c r="A37" s="73">
        <v>31</v>
      </c>
      <c r="B37" s="76" t="s">
        <v>35</v>
      </c>
      <c r="C37" s="88">
        <v>111</v>
      </c>
      <c r="D37" s="89">
        <v>134</v>
      </c>
      <c r="E37" s="89">
        <v>99</v>
      </c>
      <c r="F37" s="91">
        <v>93</v>
      </c>
      <c r="G37" s="73"/>
      <c r="H37" s="116">
        <f t="shared" si="3"/>
        <v>437</v>
      </c>
      <c r="I37" s="84">
        <f>ROUNDDOWN(H37/4,0)</f>
        <v>109</v>
      </c>
      <c r="J37" s="85">
        <f>LARGE(C37:F37,1)-SMALL(C37:F37,1)</f>
        <v>41</v>
      </c>
    </row>
  </sheetData>
  <sheetProtection/>
  <mergeCells count="3">
    <mergeCell ref="A1:J1"/>
    <mergeCell ref="A2:J2"/>
    <mergeCell ref="A3:J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68" zoomScaleNormal="68" zoomScalePageLayoutView="0" workbookViewId="0" topLeftCell="A1">
      <selection activeCell="H1" sqref="H1:I1"/>
    </sheetView>
  </sheetViews>
  <sheetFormatPr defaultColWidth="9.140625" defaultRowHeight="15"/>
  <cols>
    <col min="1" max="1" width="5.00390625" style="9" customWidth="1"/>
    <col min="2" max="2" width="20.140625" style="13" customWidth="1"/>
    <col min="3" max="3" width="14.7109375" style="13" customWidth="1"/>
    <col min="4" max="4" width="20.140625" style="13" customWidth="1"/>
    <col min="5" max="5" width="14.7109375" style="13" customWidth="1"/>
    <col min="6" max="6" width="20.140625" style="13" customWidth="1"/>
    <col min="7" max="7" width="14.7109375" style="13" customWidth="1"/>
    <col min="8" max="9" width="19.7109375" style="13" customWidth="1"/>
    <col min="10" max="10" width="20.140625" style="13" customWidth="1"/>
    <col min="11" max="11" width="14.7109375" style="13" customWidth="1"/>
    <col min="12" max="12" width="20.140625" style="13" customWidth="1"/>
    <col min="13" max="13" width="14.7109375" style="13" customWidth="1"/>
    <col min="14" max="14" width="20.140625" style="13" customWidth="1"/>
    <col min="15" max="15" width="14.7109375" style="13" customWidth="1"/>
    <col min="16" max="16" width="5.00390625" style="9" customWidth="1"/>
    <col min="17" max="18" width="15.7109375" style="13" customWidth="1"/>
    <col min="19" max="16384" width="9.140625" style="13" customWidth="1"/>
  </cols>
  <sheetData>
    <row r="1" spans="1:16" s="11" customFormat="1" ht="18.75">
      <c r="A1" s="8" t="s">
        <v>18</v>
      </c>
      <c r="B1" s="126" t="s">
        <v>13</v>
      </c>
      <c r="C1" s="126"/>
      <c r="D1" s="126" t="s">
        <v>2</v>
      </c>
      <c r="E1" s="126"/>
      <c r="F1" s="126" t="s">
        <v>3</v>
      </c>
      <c r="G1" s="126"/>
      <c r="H1" s="131" t="s">
        <v>4</v>
      </c>
      <c r="I1" s="131"/>
      <c r="J1" s="126" t="s">
        <v>3</v>
      </c>
      <c r="K1" s="126"/>
      <c r="L1" s="126" t="s">
        <v>2</v>
      </c>
      <c r="M1" s="126"/>
      <c r="N1" s="126" t="s">
        <v>13</v>
      </c>
      <c r="O1" s="126"/>
      <c r="P1" s="10" t="s">
        <v>18</v>
      </c>
    </row>
    <row r="2" spans="2:16" ht="18" thickBot="1">
      <c r="B2" s="12"/>
      <c r="C2" s="12"/>
      <c r="P2" s="14"/>
    </row>
    <row r="3" spans="1:16" ht="17.25">
      <c r="A3" s="50">
        <v>16</v>
      </c>
      <c r="B3" s="33" t="s">
        <v>57</v>
      </c>
      <c r="C3" s="34">
        <v>143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112" t="s">
        <v>75</v>
      </c>
      <c r="O3" s="44">
        <v>136</v>
      </c>
      <c r="P3" s="15">
        <v>15</v>
      </c>
    </row>
    <row r="4" spans="1:16" ht="18" thickBot="1">
      <c r="A4" s="50"/>
      <c r="B4" s="36"/>
      <c r="C4" s="37"/>
      <c r="D4" s="55" t="s">
        <v>49</v>
      </c>
      <c r="E4" s="56">
        <v>210</v>
      </c>
      <c r="F4" s="36"/>
      <c r="G4" s="35"/>
      <c r="H4" s="35"/>
      <c r="I4" s="35"/>
      <c r="J4" s="35"/>
      <c r="K4" s="36"/>
      <c r="L4" s="38" t="s">
        <v>42</v>
      </c>
      <c r="M4" s="40">
        <v>193</v>
      </c>
      <c r="N4" s="41"/>
      <c r="O4" s="42"/>
      <c r="P4" s="15"/>
    </row>
    <row r="5" spans="1:16" ht="17.25">
      <c r="A5" s="50"/>
      <c r="B5" s="36"/>
      <c r="C5" s="42"/>
      <c r="D5" s="43"/>
      <c r="E5" s="34"/>
      <c r="F5" s="36"/>
      <c r="G5" s="35"/>
      <c r="H5" s="35"/>
      <c r="I5" s="35"/>
      <c r="J5" s="35"/>
      <c r="K5" s="35"/>
      <c r="L5" s="43"/>
      <c r="M5" s="44"/>
      <c r="N5" s="41"/>
      <c r="O5" s="42"/>
      <c r="P5" s="15"/>
    </row>
    <row r="6" spans="1:16" ht="18" thickBot="1">
      <c r="A6" s="50">
        <v>1</v>
      </c>
      <c r="B6" s="55" t="s">
        <v>49</v>
      </c>
      <c r="C6" s="56">
        <v>191</v>
      </c>
      <c r="D6" s="41"/>
      <c r="E6" s="37"/>
      <c r="F6" s="36"/>
      <c r="G6" s="35"/>
      <c r="H6" s="35"/>
      <c r="I6" s="35"/>
      <c r="J6" s="35"/>
      <c r="K6" s="35"/>
      <c r="L6" s="41"/>
      <c r="M6" s="42"/>
      <c r="N6" s="58" t="s">
        <v>42</v>
      </c>
      <c r="O6" s="56">
        <v>170</v>
      </c>
      <c r="P6" s="15">
        <v>2</v>
      </c>
    </row>
    <row r="7" spans="1:16" ht="18" thickBot="1">
      <c r="A7" s="51"/>
      <c r="B7" s="35"/>
      <c r="C7" s="40"/>
      <c r="D7" s="36"/>
      <c r="E7" s="37"/>
      <c r="F7" s="38" t="s">
        <v>49</v>
      </c>
      <c r="G7" s="39">
        <v>149</v>
      </c>
      <c r="H7" s="36"/>
      <c r="I7" s="35"/>
      <c r="J7" s="55" t="s">
        <v>76</v>
      </c>
      <c r="K7" s="107">
        <v>179</v>
      </c>
      <c r="L7" s="41"/>
      <c r="M7" s="42"/>
      <c r="N7" s="36"/>
      <c r="O7" s="40"/>
      <c r="P7" s="15"/>
    </row>
    <row r="8" spans="1:16" ht="18" thickBot="1">
      <c r="A8" s="51"/>
      <c r="B8" s="35"/>
      <c r="C8" s="40"/>
      <c r="D8" s="36"/>
      <c r="E8" s="42"/>
      <c r="F8" s="43"/>
      <c r="G8" s="34"/>
      <c r="H8" s="36"/>
      <c r="I8" s="36"/>
      <c r="J8" s="43"/>
      <c r="K8" s="34"/>
      <c r="L8" s="36"/>
      <c r="M8" s="42"/>
      <c r="N8" s="36"/>
      <c r="O8" s="40"/>
      <c r="P8" s="15"/>
    </row>
    <row r="9" spans="1:16" ht="17.25">
      <c r="A9" s="51">
        <v>9</v>
      </c>
      <c r="B9" s="113" t="s">
        <v>73</v>
      </c>
      <c r="C9" s="54">
        <v>173</v>
      </c>
      <c r="D9" s="41"/>
      <c r="E9" s="42"/>
      <c r="F9" s="41"/>
      <c r="G9" s="37"/>
      <c r="H9" s="36"/>
      <c r="I9" s="36"/>
      <c r="J9" s="41"/>
      <c r="K9" s="37"/>
      <c r="L9" s="36"/>
      <c r="M9" s="42"/>
      <c r="N9" s="63" t="s">
        <v>76</v>
      </c>
      <c r="O9" s="54">
        <v>192</v>
      </c>
      <c r="P9" s="15">
        <v>10</v>
      </c>
    </row>
    <row r="10" spans="1:16" ht="18" thickBot="1">
      <c r="A10" s="51"/>
      <c r="B10" s="36"/>
      <c r="C10" s="42"/>
      <c r="D10" s="45" t="s">
        <v>73</v>
      </c>
      <c r="E10" s="39">
        <v>165</v>
      </c>
      <c r="F10" s="41"/>
      <c r="G10" s="37"/>
      <c r="H10" s="36"/>
      <c r="I10" s="36"/>
      <c r="J10" s="41"/>
      <c r="K10" s="37"/>
      <c r="L10" s="55" t="s">
        <v>76</v>
      </c>
      <c r="M10" s="56">
        <v>247</v>
      </c>
      <c r="N10" s="41"/>
      <c r="O10" s="42"/>
      <c r="P10" s="15"/>
    </row>
    <row r="11" spans="1:16" ht="17.25">
      <c r="A11" s="51"/>
      <c r="B11" s="36"/>
      <c r="C11" s="37"/>
      <c r="D11" s="35"/>
      <c r="E11" s="40"/>
      <c r="F11" s="36"/>
      <c r="G11" s="37"/>
      <c r="H11" s="127"/>
      <c r="I11" s="128"/>
      <c r="J11" s="41"/>
      <c r="K11" s="42"/>
      <c r="L11" s="36"/>
      <c r="M11" s="40"/>
      <c r="N11" s="41"/>
      <c r="O11" s="42"/>
      <c r="P11" s="15"/>
    </row>
    <row r="12" spans="1:16" ht="18" thickBot="1">
      <c r="A12" s="51">
        <v>8</v>
      </c>
      <c r="B12" s="38" t="s">
        <v>60</v>
      </c>
      <c r="C12" s="111">
        <v>152</v>
      </c>
      <c r="D12" s="35"/>
      <c r="E12" s="40"/>
      <c r="F12" s="36"/>
      <c r="G12" s="37"/>
      <c r="H12" s="36"/>
      <c r="I12" s="36"/>
      <c r="J12" s="41"/>
      <c r="K12" s="42"/>
      <c r="L12" s="36"/>
      <c r="M12" s="40"/>
      <c r="N12" s="45" t="s">
        <v>77</v>
      </c>
      <c r="O12" s="39">
        <v>176</v>
      </c>
      <c r="P12" s="15">
        <v>7</v>
      </c>
    </row>
    <row r="13" spans="1:16" ht="18" thickBot="1">
      <c r="A13" s="51"/>
      <c r="B13" s="35"/>
      <c r="C13" s="40"/>
      <c r="D13" s="35"/>
      <c r="E13" s="40"/>
      <c r="F13" s="36"/>
      <c r="G13" s="37"/>
      <c r="H13" s="59" t="s">
        <v>74</v>
      </c>
      <c r="I13" s="61" t="s">
        <v>76</v>
      </c>
      <c r="J13" s="41"/>
      <c r="K13" s="42"/>
      <c r="L13" s="36"/>
      <c r="M13" s="40"/>
      <c r="N13" s="35"/>
      <c r="O13" s="40"/>
      <c r="P13" s="15"/>
    </row>
    <row r="14" spans="1:16" ht="17.25">
      <c r="A14" s="51"/>
      <c r="B14" s="35"/>
      <c r="C14" s="40"/>
      <c r="D14" s="35"/>
      <c r="E14" s="40"/>
      <c r="F14" s="36"/>
      <c r="G14" s="37"/>
      <c r="H14" s="60">
        <v>165</v>
      </c>
      <c r="I14" s="62">
        <v>169</v>
      </c>
      <c r="J14" s="41"/>
      <c r="K14" s="42"/>
      <c r="L14" s="36"/>
      <c r="M14" s="40"/>
      <c r="N14" s="35"/>
      <c r="O14" s="40"/>
      <c r="P14" s="15"/>
    </row>
    <row r="15" spans="1:16" ht="18" thickBot="1">
      <c r="A15" s="51"/>
      <c r="B15" s="38"/>
      <c r="C15" s="39"/>
      <c r="D15" s="35"/>
      <c r="E15" s="40"/>
      <c r="F15" s="36"/>
      <c r="G15" s="37"/>
      <c r="H15" s="36"/>
      <c r="I15" s="36"/>
      <c r="J15" s="41"/>
      <c r="K15" s="42"/>
      <c r="L15" s="36"/>
      <c r="M15" s="40"/>
      <c r="N15" s="35"/>
      <c r="O15" s="40"/>
      <c r="P15" s="15"/>
    </row>
    <row r="16" spans="1:16" ht="17.25">
      <c r="A16" s="51">
        <v>12</v>
      </c>
      <c r="B16" s="113" t="s">
        <v>59</v>
      </c>
      <c r="C16" s="114">
        <v>198</v>
      </c>
      <c r="D16" s="35"/>
      <c r="E16" s="40"/>
      <c r="F16" s="36"/>
      <c r="G16" s="37"/>
      <c r="H16" s="36"/>
      <c r="I16" s="36"/>
      <c r="J16" s="41"/>
      <c r="K16" s="42"/>
      <c r="L16" s="36"/>
      <c r="M16" s="40"/>
      <c r="N16" s="63" t="s">
        <v>78</v>
      </c>
      <c r="O16" s="54">
        <v>155</v>
      </c>
      <c r="P16" s="15">
        <v>11</v>
      </c>
    </row>
    <row r="17" spans="1:16" ht="18" thickBot="1">
      <c r="A17" s="51"/>
      <c r="B17" s="36"/>
      <c r="C17" s="37"/>
      <c r="D17" s="38" t="s">
        <v>59</v>
      </c>
      <c r="E17" s="39">
        <v>158</v>
      </c>
      <c r="F17" s="36"/>
      <c r="G17" s="37"/>
      <c r="H17" s="36"/>
      <c r="I17" s="36"/>
      <c r="J17" s="41"/>
      <c r="K17" s="42"/>
      <c r="L17" s="38" t="s">
        <v>78</v>
      </c>
      <c r="M17" s="40">
        <v>111</v>
      </c>
      <c r="N17" s="41"/>
      <c r="O17" s="42"/>
      <c r="P17" s="15"/>
    </row>
    <row r="18" spans="1:16" ht="17.25">
      <c r="A18" s="51"/>
      <c r="B18" s="36"/>
      <c r="C18" s="42"/>
      <c r="D18" s="43"/>
      <c r="E18" s="44"/>
      <c r="F18" s="41"/>
      <c r="G18" s="37"/>
      <c r="H18" s="36"/>
      <c r="I18" s="36"/>
      <c r="J18" s="41"/>
      <c r="K18" s="37"/>
      <c r="L18" s="33"/>
      <c r="M18" s="44"/>
      <c r="N18" s="41"/>
      <c r="O18" s="42"/>
      <c r="P18" s="15"/>
    </row>
    <row r="19" spans="1:16" ht="18" thickBot="1">
      <c r="A19" s="51">
        <v>5</v>
      </c>
      <c r="B19" s="38" t="s">
        <v>50</v>
      </c>
      <c r="C19" s="39">
        <v>154</v>
      </c>
      <c r="D19" s="41"/>
      <c r="E19" s="42"/>
      <c r="F19" s="41"/>
      <c r="G19" s="37"/>
      <c r="H19" s="36"/>
      <c r="I19" s="36"/>
      <c r="J19" s="41"/>
      <c r="K19" s="37"/>
      <c r="L19" s="36"/>
      <c r="M19" s="42"/>
      <c r="N19" s="45" t="s">
        <v>51</v>
      </c>
      <c r="O19" s="39">
        <v>150</v>
      </c>
      <c r="P19" s="15">
        <v>6</v>
      </c>
    </row>
    <row r="20" spans="1:16" ht="18" thickBot="1">
      <c r="A20" s="51"/>
      <c r="B20" s="35"/>
      <c r="C20" s="40"/>
      <c r="D20" s="36"/>
      <c r="E20" s="42"/>
      <c r="F20" s="58" t="s">
        <v>74</v>
      </c>
      <c r="G20" s="57">
        <v>181</v>
      </c>
      <c r="H20" s="36"/>
      <c r="I20" s="36"/>
      <c r="J20" s="45" t="s">
        <v>41</v>
      </c>
      <c r="K20" s="111">
        <v>167</v>
      </c>
      <c r="L20" s="36"/>
      <c r="M20" s="42"/>
      <c r="N20" s="36"/>
      <c r="O20" s="40"/>
      <c r="P20" s="15"/>
    </row>
    <row r="21" spans="1:16" ht="18" thickBot="1">
      <c r="A21" s="51"/>
      <c r="B21" s="35"/>
      <c r="C21" s="40"/>
      <c r="D21" s="36"/>
      <c r="E21" s="37"/>
      <c r="F21" s="36"/>
      <c r="G21" s="35"/>
      <c r="H21" s="36"/>
      <c r="I21" s="35"/>
      <c r="J21" s="35"/>
      <c r="K21" s="35"/>
      <c r="L21" s="41"/>
      <c r="M21" s="42"/>
      <c r="N21" s="36"/>
      <c r="O21" s="40"/>
      <c r="P21" s="15"/>
    </row>
    <row r="22" spans="1:16" ht="17.25">
      <c r="A22" s="51">
        <v>13</v>
      </c>
      <c r="B22" s="113" t="s">
        <v>74</v>
      </c>
      <c r="C22" s="54">
        <v>205</v>
      </c>
      <c r="D22" s="41"/>
      <c r="E22" s="37"/>
      <c r="F22" s="36"/>
      <c r="G22" s="35"/>
      <c r="H22" s="129" t="s">
        <v>40</v>
      </c>
      <c r="I22" s="130"/>
      <c r="J22" s="35"/>
      <c r="K22" s="35"/>
      <c r="L22" s="41"/>
      <c r="M22" s="42"/>
      <c r="N22" s="43" t="s">
        <v>79</v>
      </c>
      <c r="O22" s="44">
        <v>148</v>
      </c>
      <c r="P22" s="15">
        <v>14</v>
      </c>
    </row>
    <row r="23" spans="1:16" ht="18" thickBot="1">
      <c r="A23" s="51"/>
      <c r="B23" s="36"/>
      <c r="C23" s="42"/>
      <c r="D23" s="58" t="s">
        <v>74</v>
      </c>
      <c r="E23" s="119">
        <v>172</v>
      </c>
      <c r="F23" s="36"/>
      <c r="G23" s="35"/>
      <c r="H23" s="117" t="s">
        <v>49</v>
      </c>
      <c r="I23" s="120" t="s">
        <v>41</v>
      </c>
      <c r="J23" s="35"/>
      <c r="K23" s="35"/>
      <c r="L23" s="58" t="s">
        <v>41</v>
      </c>
      <c r="M23" s="56">
        <v>242</v>
      </c>
      <c r="N23" s="41"/>
      <c r="O23" s="42"/>
      <c r="P23" s="15"/>
    </row>
    <row r="24" spans="1:16" ht="17.25">
      <c r="A24" s="51"/>
      <c r="B24" s="36"/>
      <c r="C24" s="37"/>
      <c r="D24" s="35"/>
      <c r="E24" s="35"/>
      <c r="F24" s="36"/>
      <c r="G24" s="35"/>
      <c r="H24" s="118">
        <v>161</v>
      </c>
      <c r="I24" s="121">
        <v>231</v>
      </c>
      <c r="J24" s="35"/>
      <c r="K24" s="35"/>
      <c r="L24" s="35"/>
      <c r="M24" s="35"/>
      <c r="N24" s="41"/>
      <c r="O24" s="42"/>
      <c r="P24" s="15"/>
    </row>
    <row r="25" spans="1:16" ht="18" thickBot="1">
      <c r="A25" s="51">
        <v>4</v>
      </c>
      <c r="B25" s="38" t="s">
        <v>58</v>
      </c>
      <c r="C25" s="111">
        <v>178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58" t="s">
        <v>41</v>
      </c>
      <c r="O25" s="56">
        <v>211</v>
      </c>
      <c r="P25" s="15">
        <v>3</v>
      </c>
    </row>
    <row r="26" spans="2:16" ht="17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/>
    </row>
    <row r="27" spans="8:16" ht="23.25">
      <c r="H27" s="18" t="s">
        <v>71</v>
      </c>
      <c r="I27" s="19" t="s">
        <v>45</v>
      </c>
      <c r="J27" s="20"/>
      <c r="P27" s="14"/>
    </row>
    <row r="28" spans="8:10" ht="22.5">
      <c r="H28" s="21" t="s">
        <v>19</v>
      </c>
      <c r="I28" s="22" t="s">
        <v>64</v>
      </c>
      <c r="J28" s="17"/>
    </row>
    <row r="29" spans="8:9" ht="21">
      <c r="H29" s="23" t="s">
        <v>20</v>
      </c>
      <c r="I29" s="24" t="s">
        <v>6</v>
      </c>
    </row>
    <row r="30" spans="6:9" ht="18.75">
      <c r="F30" s="98"/>
      <c r="H30" s="99" t="s">
        <v>21</v>
      </c>
      <c r="I30" s="100" t="s">
        <v>72</v>
      </c>
    </row>
  </sheetData>
  <sheetProtection/>
  <mergeCells count="9">
    <mergeCell ref="N1:O1"/>
    <mergeCell ref="H11:I11"/>
    <mergeCell ref="L1:M1"/>
    <mergeCell ref="J1:K1"/>
    <mergeCell ref="H22:I22"/>
    <mergeCell ref="B1:C1"/>
    <mergeCell ref="D1:E1"/>
    <mergeCell ref="F1:G1"/>
    <mergeCell ref="H1:I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Квашнев Сергей Александрович</dc:creator>
  <cp:keywords/>
  <dc:description/>
  <cp:lastModifiedBy>Александр</cp:lastModifiedBy>
  <cp:lastPrinted>2017-09-08T02:58:44Z</cp:lastPrinted>
  <dcterms:created xsi:type="dcterms:W3CDTF">2017-01-27T06:55:47Z</dcterms:created>
  <dcterms:modified xsi:type="dcterms:W3CDTF">2018-04-12T06:01:21Z</dcterms:modified>
  <cp:category/>
  <cp:version/>
  <cp:contentType/>
  <cp:contentStatus/>
</cp:coreProperties>
</file>