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Итоги" sheetId="1" r:id="rId1"/>
    <sheet name="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<sst xmlns="http://schemas.openxmlformats.org/spreadsheetml/2006/main" count="109" uniqueCount="71">
  <si>
    <t>Сумма</t>
  </si>
  <si>
    <t>Средний</t>
  </si>
  <si>
    <t>1/4 финала</t>
  </si>
  <si>
    <t>1/2 финала</t>
  </si>
  <si>
    <t>Финал</t>
  </si>
  <si>
    <t>Гандикап</t>
  </si>
  <si>
    <t>Соколов Виктор</t>
  </si>
  <si>
    <t>Воскобойников Дмитрий</t>
  </si>
  <si>
    <t>Апыхтин Олег</t>
  </si>
  <si>
    <t>Ваншейдт Владимир</t>
  </si>
  <si>
    <t>Итоговое место</t>
  </si>
  <si>
    <t>№</t>
  </si>
  <si>
    <t>1/8 финала</t>
  </si>
  <si>
    <t>Участник</t>
  </si>
  <si>
    <t>Квалификация</t>
  </si>
  <si>
    <t>Итоговое распределение мест</t>
  </si>
  <si>
    <t>Δ (max-min)</t>
  </si>
  <si>
    <t>Квал</t>
  </si>
  <si>
    <t xml:space="preserve">2 место - </t>
  </si>
  <si>
    <t xml:space="preserve">3 место - </t>
  </si>
  <si>
    <t xml:space="preserve">Лучший результат - </t>
  </si>
  <si>
    <t>ТОП16 игроков по итогам квалификации:</t>
  </si>
  <si>
    <t>1 игра</t>
  </si>
  <si>
    <t>2 игра</t>
  </si>
  <si>
    <t>3 игра</t>
  </si>
  <si>
    <t>4 игра</t>
  </si>
  <si>
    <t>Козиков Дмитрий</t>
  </si>
  <si>
    <t>Место</t>
  </si>
  <si>
    <t>Результат</t>
  </si>
  <si>
    <t>Игрок</t>
  </si>
  <si>
    <t>Бахмутов Сергей</t>
  </si>
  <si>
    <t>Кукшинов Рамиль</t>
  </si>
  <si>
    <t>Сухов Валентин</t>
  </si>
  <si>
    <t>Матч за 3 место</t>
  </si>
  <si>
    <t>Лига Любителей Боулинга 2018</t>
  </si>
  <si>
    <t>Загуменный Владимир</t>
  </si>
  <si>
    <t>Грибов Анатолий</t>
  </si>
  <si>
    <t>Фиткулин Ринат</t>
  </si>
  <si>
    <t>Очки этапа</t>
  </si>
  <si>
    <t>Гаврилов Андрей</t>
  </si>
  <si>
    <t>Зюзина Елена</t>
  </si>
  <si>
    <t>Беляев Сергей</t>
  </si>
  <si>
    <t>Демьяшев Александр</t>
  </si>
  <si>
    <t>Тарасов Денис</t>
  </si>
  <si>
    <t>Гаврилов</t>
  </si>
  <si>
    <t>Литвинов Константин</t>
  </si>
  <si>
    <t>Демьяшев</t>
  </si>
  <si>
    <t xml:space="preserve">Победитель 7 этапа - </t>
  </si>
  <si>
    <t>Копыльцов Константин</t>
  </si>
  <si>
    <t>Беляева Елена</t>
  </si>
  <si>
    <t>Загуменная Лариса</t>
  </si>
  <si>
    <t>Ридный Андрей</t>
  </si>
  <si>
    <t>7-й этап</t>
  </si>
  <si>
    <r>
      <rPr>
        <b/>
        <sz val="11"/>
        <color indexed="8"/>
        <rFont val="Calibri"/>
        <family val="2"/>
      </rPr>
      <t>Лучший результат</t>
    </r>
    <r>
      <rPr>
        <sz val="11"/>
        <color theme="1"/>
        <rFont val="Calibri"/>
        <family val="2"/>
      </rPr>
      <t xml:space="preserve"> 7 этапа -</t>
    </r>
    <r>
      <rPr>
        <b/>
        <sz val="11"/>
        <color indexed="8"/>
        <rFont val="Calibri"/>
        <family val="2"/>
      </rPr>
      <t xml:space="preserve"> 224 очка, Загуменный Владимир</t>
    </r>
  </si>
  <si>
    <t>Лига Любителей 2018       7-й этап</t>
  </si>
  <si>
    <t>БЦ "Квантум", 23 августа 2018 г.</t>
  </si>
  <si>
    <t>Кукшинов</t>
  </si>
  <si>
    <t>Загуменный (+8)</t>
  </si>
  <si>
    <t>Бахмутов</t>
  </si>
  <si>
    <t>Беляев (+6)</t>
  </si>
  <si>
    <t>Ваншейдт (+10)</t>
  </si>
  <si>
    <t>Беляева (+8)</t>
  </si>
  <si>
    <t>Грибов (+8)</t>
  </si>
  <si>
    <t>Соколов (+10)</t>
  </si>
  <si>
    <t>Тарасов</t>
  </si>
  <si>
    <t>Апыхтин (+6)</t>
  </si>
  <si>
    <t>Копыльцов (+4)</t>
  </si>
  <si>
    <t>Воскобойников</t>
  </si>
  <si>
    <t>Загуменная (+20)</t>
  </si>
  <si>
    <t>Сухов</t>
  </si>
  <si>
    <t>Загуменный Владимир, 224 очка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</si>
</sst>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b/>
      <sz val="16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7"/>
      <color indexed="10"/>
      <name val="Calibri"/>
      <family val="2"/>
    </font>
    <font>
      <b/>
      <i/>
      <sz val="17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color indexed="10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u val="single"/>
      <sz val="13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7"/>
      <color rgb="FFFF0000"/>
      <name val="Calibri"/>
      <family val="2"/>
    </font>
    <font>
      <b/>
      <i/>
      <sz val="17"/>
      <color rgb="FFFF0000"/>
      <name val="Calibri"/>
      <family val="2"/>
    </font>
    <font>
      <b/>
      <i/>
      <sz val="16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11" xfId="0" applyFont="1" applyBorder="1" applyAlignment="1">
      <alignment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1" fontId="69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70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1" fontId="69" fillId="33" borderId="10" xfId="0" applyNumberFormat="1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71" fillId="0" borderId="11" xfId="0" applyFont="1" applyFill="1" applyBorder="1" applyAlignment="1">
      <alignment/>
    </xf>
    <xf numFmtId="0" fontId="71" fillId="0" borderId="11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center"/>
    </xf>
    <xf numFmtId="0" fontId="71" fillId="0" borderId="18" xfId="0" applyFont="1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1" fillId="0" borderId="17" xfId="0" applyFont="1" applyFill="1" applyBorder="1" applyAlignment="1">
      <alignment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0" fillId="0" borderId="24" xfId="0" applyFont="1" applyBorder="1" applyAlignment="1">
      <alignment/>
    </xf>
    <xf numFmtId="0" fontId="7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74" fillId="0" borderId="23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70" fillId="33" borderId="24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0" fontId="69" fillId="33" borderId="28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0" fontId="70" fillId="0" borderId="33" xfId="0" applyFont="1" applyBorder="1" applyAlignment="1">
      <alignment horizontal="center"/>
    </xf>
    <xf numFmtId="0" fontId="27" fillId="34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71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71" fillId="0" borderId="13" xfId="0" applyFont="1" applyFill="1" applyBorder="1" applyAlignment="1">
      <alignment/>
    </xf>
    <xf numFmtId="0" fontId="71" fillId="0" borderId="14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71" fillId="0" borderId="36" xfId="0" applyFont="1" applyFill="1" applyBorder="1" applyAlignment="1">
      <alignment horizontal="center"/>
    </xf>
    <xf numFmtId="0" fontId="71" fillId="0" borderId="37" xfId="0" applyFont="1" applyFill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70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77" fillId="3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" fontId="69" fillId="0" borderId="40" xfId="0" applyNumberFormat="1" applyFont="1" applyBorder="1" applyAlignment="1">
      <alignment horizontal="center"/>
    </xf>
    <xf numFmtId="0" fontId="69" fillId="0" borderId="42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40" fillId="0" borderId="39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1" fontId="39" fillId="0" borderId="30" xfId="0" applyNumberFormat="1" applyFont="1" applyBorder="1" applyAlignment="1">
      <alignment horizontal="center"/>
    </xf>
    <xf numFmtId="0" fontId="39" fillId="0" borderId="4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4.00390625" style="3" customWidth="1"/>
    <col min="2" max="2" width="24.28125" style="0" bestFit="1" customWidth="1"/>
    <col min="3" max="3" width="9.00390625" style="0" customWidth="1"/>
    <col min="4" max="4" width="9.8515625" style="0" customWidth="1"/>
    <col min="6" max="6" width="8.28125" style="0" customWidth="1"/>
    <col min="7" max="7" width="11.7109375" style="0" customWidth="1"/>
    <col min="8" max="8" width="24.7109375" style="0" customWidth="1"/>
    <col min="9" max="10" width="9.140625" style="0" customWidth="1"/>
  </cols>
  <sheetData>
    <row r="1" spans="1:4" ht="15.75">
      <c r="A1" s="112" t="s">
        <v>54</v>
      </c>
      <c r="B1" s="112"/>
      <c r="C1" s="112"/>
      <c r="D1" s="112"/>
    </row>
    <row r="2" spans="1:8" ht="15">
      <c r="A2" s="113" t="s">
        <v>55</v>
      </c>
      <c r="B2" s="113"/>
      <c r="C2" s="113"/>
      <c r="D2" s="113"/>
      <c r="G2" s="24"/>
      <c r="H2" s="24"/>
    </row>
    <row r="3" spans="1:8" ht="15">
      <c r="A3" s="113" t="s">
        <v>15</v>
      </c>
      <c r="B3" s="113"/>
      <c r="C3" s="113"/>
      <c r="D3" s="113"/>
      <c r="F3" s="114" t="s">
        <v>21</v>
      </c>
      <c r="G3" s="114"/>
      <c r="H3" s="114"/>
    </row>
    <row r="4" spans="6:8" ht="15">
      <c r="F4" s="25"/>
      <c r="G4" s="25"/>
      <c r="H4" s="25"/>
    </row>
    <row r="5" spans="1:9" s="4" customFormat="1" ht="31.5" customHeight="1">
      <c r="A5" s="45" t="s">
        <v>11</v>
      </c>
      <c r="B5" s="45" t="s">
        <v>13</v>
      </c>
      <c r="C5" s="26" t="s">
        <v>10</v>
      </c>
      <c r="D5" s="26" t="s">
        <v>38</v>
      </c>
      <c r="F5" s="26" t="s">
        <v>27</v>
      </c>
      <c r="G5" s="26" t="s">
        <v>28</v>
      </c>
      <c r="H5" s="26" t="s">
        <v>29</v>
      </c>
      <c r="I5" s="6"/>
    </row>
    <row r="6" spans="1:8" ht="15.75">
      <c r="A6" s="2">
        <v>1</v>
      </c>
      <c r="B6" s="44" t="str">
        <f>Финал!I27</f>
        <v>Соколов Виктор</v>
      </c>
      <c r="C6" s="46">
        <v>1</v>
      </c>
      <c r="D6" s="47">
        <v>29</v>
      </c>
      <c r="F6" s="2">
        <v>1</v>
      </c>
      <c r="G6" s="2">
        <f>Квалификация!H6</f>
        <v>785</v>
      </c>
      <c r="H6" s="1" t="str">
        <f>Квалификация!B6</f>
        <v>Загуменный Владимир</v>
      </c>
    </row>
    <row r="7" spans="1:8" ht="15.75">
      <c r="A7" s="2">
        <v>2</v>
      </c>
      <c r="B7" s="44" t="str">
        <f>Финал!I28</f>
        <v>Ваншейдт Владимир</v>
      </c>
      <c r="C7" s="46">
        <v>2</v>
      </c>
      <c r="D7" s="47">
        <v>24</v>
      </c>
      <c r="F7" s="2">
        <v>2</v>
      </c>
      <c r="G7" s="2">
        <f>Квалификация!H7</f>
        <v>756</v>
      </c>
      <c r="H7" s="1" t="str">
        <f>Квалификация!B7</f>
        <v>Соколов Виктор</v>
      </c>
    </row>
    <row r="8" spans="1:8" ht="15.75">
      <c r="A8" s="2">
        <v>3</v>
      </c>
      <c r="B8" s="44" t="str">
        <f>Финал!I29</f>
        <v>Сухов Валентин</v>
      </c>
      <c r="C8" s="46">
        <v>3</v>
      </c>
      <c r="D8" s="47">
        <v>21</v>
      </c>
      <c r="F8" s="2">
        <v>3</v>
      </c>
      <c r="G8" s="2">
        <f>Квалификация!H8</f>
        <v>730</v>
      </c>
      <c r="H8" s="1" t="str">
        <f>Квалификация!B8</f>
        <v>Сухов Валентин</v>
      </c>
    </row>
    <row r="9" spans="1:8" ht="15.75">
      <c r="A9" s="2">
        <v>4</v>
      </c>
      <c r="B9" s="44" t="s">
        <v>31</v>
      </c>
      <c r="C9" s="46">
        <v>4</v>
      </c>
      <c r="D9" s="47">
        <v>19</v>
      </c>
      <c r="F9" s="2">
        <v>4</v>
      </c>
      <c r="G9" s="2">
        <f>Квалификация!H9</f>
        <v>689</v>
      </c>
      <c r="H9" s="1" t="str">
        <f>Квалификация!B9</f>
        <v>Грибов Анатолий</v>
      </c>
    </row>
    <row r="10" spans="1:8" ht="15.75">
      <c r="A10" s="2">
        <v>5</v>
      </c>
      <c r="B10" s="44" t="s">
        <v>48</v>
      </c>
      <c r="C10" s="46">
        <v>5</v>
      </c>
      <c r="D10" s="47">
        <v>17</v>
      </c>
      <c r="F10" s="2">
        <v>5</v>
      </c>
      <c r="G10" s="2">
        <f>Квалификация!H10</f>
        <v>686</v>
      </c>
      <c r="H10" s="1" t="str">
        <f>Квалификация!B10</f>
        <v>Ваншейдт Владимир</v>
      </c>
    </row>
    <row r="11" spans="1:8" ht="15.75">
      <c r="A11" s="2">
        <v>6</v>
      </c>
      <c r="B11" s="44" t="s">
        <v>49</v>
      </c>
      <c r="C11" s="46">
        <v>6</v>
      </c>
      <c r="D11" s="47">
        <v>16</v>
      </c>
      <c r="F11" s="2">
        <v>6</v>
      </c>
      <c r="G11" s="2">
        <f>Квалификация!H11</f>
        <v>675</v>
      </c>
      <c r="H11" s="1" t="str">
        <f>Квалификация!B11</f>
        <v>Воскобойников Дмитрий</v>
      </c>
    </row>
    <row r="12" spans="1:8" ht="15.75">
      <c r="A12" s="2">
        <v>7</v>
      </c>
      <c r="B12" s="44" t="s">
        <v>39</v>
      </c>
      <c r="C12" s="46">
        <v>7</v>
      </c>
      <c r="D12" s="47">
        <v>15</v>
      </c>
      <c r="F12" s="2">
        <v>7</v>
      </c>
      <c r="G12" s="2">
        <f>Квалификация!H12</f>
        <v>670</v>
      </c>
      <c r="H12" s="1" t="str">
        <f>Квалификация!B12</f>
        <v>Беляев Сергей</v>
      </c>
    </row>
    <row r="13" spans="1:8" ht="15.75">
      <c r="A13" s="2">
        <v>8</v>
      </c>
      <c r="B13" s="44" t="s">
        <v>41</v>
      </c>
      <c r="C13" s="46">
        <v>8</v>
      </c>
      <c r="D13" s="47">
        <v>14</v>
      </c>
      <c r="F13" s="2">
        <v>8</v>
      </c>
      <c r="G13" s="2">
        <f>Квалификация!H13</f>
        <v>670</v>
      </c>
      <c r="H13" s="1" t="str">
        <f>Квалификация!B13</f>
        <v>Гаврилов Андрей</v>
      </c>
    </row>
    <row r="14" spans="1:8" ht="15.75">
      <c r="A14" s="2">
        <v>9</v>
      </c>
      <c r="B14" s="44" t="s">
        <v>42</v>
      </c>
      <c r="C14" s="46">
        <v>9</v>
      </c>
      <c r="D14" s="47">
        <v>13</v>
      </c>
      <c r="F14" s="2">
        <v>9</v>
      </c>
      <c r="G14" s="2">
        <f>Квалификация!H14</f>
        <v>628</v>
      </c>
      <c r="H14" s="1" t="str">
        <f>Квалификация!B14</f>
        <v>Бахмутов Сергей</v>
      </c>
    </row>
    <row r="15" spans="1:8" ht="15.75">
      <c r="A15" s="2">
        <v>10</v>
      </c>
      <c r="B15" s="44" t="s">
        <v>35</v>
      </c>
      <c r="C15" s="46">
        <v>10</v>
      </c>
      <c r="D15" s="47">
        <v>12</v>
      </c>
      <c r="F15" s="2">
        <v>10</v>
      </c>
      <c r="G15" s="2">
        <f>Квалификация!H15</f>
        <v>619</v>
      </c>
      <c r="H15" s="1" t="str">
        <f>Квалификация!B15</f>
        <v>Апыхтин Олег</v>
      </c>
    </row>
    <row r="16" spans="1:8" ht="15.75">
      <c r="A16" s="2">
        <v>11</v>
      </c>
      <c r="B16" s="44" t="s">
        <v>8</v>
      </c>
      <c r="C16" s="46">
        <v>11</v>
      </c>
      <c r="D16" s="47">
        <v>11</v>
      </c>
      <c r="F16" s="2">
        <v>11</v>
      </c>
      <c r="G16" s="2">
        <f>Квалификация!H16</f>
        <v>603</v>
      </c>
      <c r="H16" s="1" t="str">
        <f>Квалификация!B16</f>
        <v>Копыльцов Константин</v>
      </c>
    </row>
    <row r="17" spans="1:8" ht="15.75">
      <c r="A17" s="2">
        <v>12</v>
      </c>
      <c r="B17" s="44" t="s">
        <v>36</v>
      </c>
      <c r="C17" s="46">
        <v>12</v>
      </c>
      <c r="D17" s="47">
        <v>10</v>
      </c>
      <c r="F17" s="2">
        <v>12</v>
      </c>
      <c r="G17" s="2">
        <f>Квалификация!H17</f>
        <v>584</v>
      </c>
      <c r="H17" s="1" t="str">
        <f>Квалификация!B17</f>
        <v>Демьяшев Александр</v>
      </c>
    </row>
    <row r="18" spans="1:8" ht="15.75">
      <c r="A18" s="2">
        <v>13</v>
      </c>
      <c r="B18" s="44" t="s">
        <v>7</v>
      </c>
      <c r="C18" s="46">
        <v>13</v>
      </c>
      <c r="D18" s="47">
        <v>9</v>
      </c>
      <c r="F18" s="2">
        <v>13</v>
      </c>
      <c r="G18" s="2">
        <f>Квалификация!H18</f>
        <v>583</v>
      </c>
      <c r="H18" s="1" t="str">
        <f>Квалификация!B18</f>
        <v>Беляева Елена</v>
      </c>
    </row>
    <row r="19" spans="1:8" ht="15.75">
      <c r="A19" s="2">
        <v>14</v>
      </c>
      <c r="B19" s="44" t="s">
        <v>50</v>
      </c>
      <c r="C19" s="46">
        <v>14</v>
      </c>
      <c r="D19" s="47">
        <v>8</v>
      </c>
      <c r="F19" s="2">
        <v>14</v>
      </c>
      <c r="G19" s="2">
        <f>Квалификация!H19</f>
        <v>581</v>
      </c>
      <c r="H19" s="1" t="str">
        <f>Квалификация!B19</f>
        <v>Загуменная Лариса</v>
      </c>
    </row>
    <row r="20" spans="1:8" ht="15.75">
      <c r="A20" s="2">
        <v>15</v>
      </c>
      <c r="B20" s="44" t="s">
        <v>43</v>
      </c>
      <c r="C20" s="46">
        <v>15</v>
      </c>
      <c r="D20" s="47">
        <v>7</v>
      </c>
      <c r="F20" s="2">
        <v>15</v>
      </c>
      <c r="G20" s="2">
        <f>Квалификация!H20</f>
        <v>569</v>
      </c>
      <c r="H20" s="1" t="str">
        <f>Квалификация!B20</f>
        <v>Тарасов Денис</v>
      </c>
    </row>
    <row r="21" spans="1:8" ht="15.75">
      <c r="A21" s="2">
        <v>16</v>
      </c>
      <c r="B21" s="44" t="s">
        <v>30</v>
      </c>
      <c r="C21" s="46">
        <v>16</v>
      </c>
      <c r="D21" s="47">
        <v>6</v>
      </c>
      <c r="F21" s="2">
        <v>16</v>
      </c>
      <c r="G21" s="2">
        <f>Квалификация!H21</f>
        <v>560</v>
      </c>
      <c r="H21" s="1" t="str">
        <f>Квалификация!B21</f>
        <v>Кукшинов Рамиль</v>
      </c>
    </row>
    <row r="22" spans="1:4" ht="15.75">
      <c r="A22" s="71">
        <v>17</v>
      </c>
      <c r="B22" s="44" t="str">
        <f>Квалификация!B23</f>
        <v>Зюзина Елена</v>
      </c>
      <c r="C22" s="89">
        <v>17</v>
      </c>
      <c r="D22" s="47">
        <v>5</v>
      </c>
    </row>
    <row r="23" spans="1:6" ht="15.75">
      <c r="A23" s="71">
        <v>18</v>
      </c>
      <c r="B23" s="44" t="str">
        <f>Квалификация!B24</f>
        <v>Литвинов Константин</v>
      </c>
      <c r="C23" s="89">
        <v>18</v>
      </c>
      <c r="D23" s="47">
        <v>4</v>
      </c>
      <c r="F23" t="s">
        <v>53</v>
      </c>
    </row>
    <row r="24" spans="1:7" ht="15.75">
      <c r="A24" s="71">
        <v>19</v>
      </c>
      <c r="B24" s="44" t="str">
        <f>Квалификация!B25</f>
        <v>Фиткулин Ринат</v>
      </c>
      <c r="C24" s="89">
        <v>19</v>
      </c>
      <c r="D24" s="47">
        <v>3</v>
      </c>
      <c r="F24" s="5"/>
      <c r="G24" s="5"/>
    </row>
    <row r="25" spans="1:4" ht="15.75">
      <c r="A25" s="71">
        <v>20</v>
      </c>
      <c r="B25" s="44" t="str">
        <f>Квалификация!B26</f>
        <v>Козиков Дмитрий</v>
      </c>
      <c r="C25" s="89">
        <v>20</v>
      </c>
      <c r="D25" s="47">
        <v>2</v>
      </c>
    </row>
    <row r="26" spans="1:4" ht="15.75">
      <c r="A26" s="71">
        <v>21</v>
      </c>
      <c r="B26" s="44" t="str">
        <f>Квалификация!B27</f>
        <v>Ридный Андрей</v>
      </c>
      <c r="C26" s="89">
        <v>21</v>
      </c>
      <c r="D26" s="47">
        <v>1</v>
      </c>
    </row>
  </sheetData>
  <sheetProtection/>
  <mergeCells count="4">
    <mergeCell ref="A1:D1"/>
    <mergeCell ref="A2:D2"/>
    <mergeCell ref="A3:D3"/>
    <mergeCell ref="F3:H3"/>
  </mergeCells>
  <conditionalFormatting sqref="C6:C26">
    <cfRule type="duplicateValues" priority="29" dxfId="1">
      <formula>AND(COUNTIF($C$6:$C$26,C6)&gt;1,NOT(ISBLANK(C6)))</formula>
    </cfRule>
  </conditionalFormatting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3" customWidth="1"/>
    <col min="2" max="2" width="25.140625" style="0" customWidth="1"/>
    <col min="3" max="6" width="8.28125" style="0" customWidth="1"/>
    <col min="7" max="7" width="6.00390625" style="0" customWidth="1"/>
    <col min="8" max="8" width="7.8515625" style="29" customWidth="1"/>
    <col min="9" max="9" width="7.7109375" style="27" customWidth="1"/>
    <col min="10" max="10" width="6.7109375" style="27" customWidth="1"/>
  </cols>
  <sheetData>
    <row r="1" spans="1:10" ht="15.75">
      <c r="A1" s="112" t="s">
        <v>34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.75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>
      <c r="A3" s="115" t="s">
        <v>14</v>
      </c>
      <c r="B3" s="115"/>
      <c r="C3" s="115"/>
      <c r="D3" s="115"/>
      <c r="E3" s="115"/>
      <c r="F3" s="115"/>
      <c r="G3" s="115"/>
      <c r="H3" s="115"/>
      <c r="I3" s="115"/>
      <c r="J3" s="115"/>
    </row>
    <row r="4" ht="15.75" thickBot="1"/>
    <row r="5" spans="1:10" s="7" customFormat="1" ht="22.5" customHeight="1" thickBot="1">
      <c r="A5" s="66" t="s">
        <v>11</v>
      </c>
      <c r="B5" s="66" t="s">
        <v>13</v>
      </c>
      <c r="C5" s="62" t="s">
        <v>22</v>
      </c>
      <c r="D5" s="63" t="s">
        <v>23</v>
      </c>
      <c r="E5" s="63" t="s">
        <v>24</v>
      </c>
      <c r="F5" s="78" t="s">
        <v>25</v>
      </c>
      <c r="G5" s="80" t="s">
        <v>5</v>
      </c>
      <c r="H5" s="62" t="s">
        <v>0</v>
      </c>
      <c r="I5" s="64" t="s">
        <v>1</v>
      </c>
      <c r="J5" s="65" t="s">
        <v>16</v>
      </c>
    </row>
    <row r="6" spans="1:10" ht="15.75">
      <c r="A6" s="103">
        <v>1</v>
      </c>
      <c r="B6" s="104" t="s">
        <v>35</v>
      </c>
      <c r="C6" s="105">
        <v>168</v>
      </c>
      <c r="D6" s="106">
        <v>224</v>
      </c>
      <c r="E6" s="107">
        <v>137</v>
      </c>
      <c r="F6" s="108">
        <v>224</v>
      </c>
      <c r="G6" s="103">
        <v>8</v>
      </c>
      <c r="H6" s="122">
        <f>SUM(C6:F6)+G6*4</f>
        <v>785</v>
      </c>
      <c r="I6" s="109">
        <f aca="true" t="shared" si="0" ref="I6:I21">ROUNDDOWN(H6/4,0)</f>
        <v>196</v>
      </c>
      <c r="J6" s="110">
        <f aca="true" t="shared" si="1" ref="J6:J21">LARGE(C6:F6,1)-SMALL(C6:F6,1)</f>
        <v>87</v>
      </c>
    </row>
    <row r="7" spans="1:10" ht="15.75">
      <c r="A7" s="67">
        <v>2</v>
      </c>
      <c r="B7" s="69" t="s">
        <v>6</v>
      </c>
      <c r="C7" s="75">
        <v>200</v>
      </c>
      <c r="D7" s="2">
        <v>179</v>
      </c>
      <c r="E7" s="2">
        <v>166</v>
      </c>
      <c r="F7" s="71">
        <v>171</v>
      </c>
      <c r="G7" s="67">
        <v>10</v>
      </c>
      <c r="H7" s="72">
        <f>SUM(C7:F7)+G7*4</f>
        <v>756</v>
      </c>
      <c r="I7" s="28">
        <f t="shared" si="0"/>
        <v>189</v>
      </c>
      <c r="J7" s="73">
        <f t="shared" si="1"/>
        <v>34</v>
      </c>
    </row>
    <row r="8" spans="1:10" ht="15.75">
      <c r="A8" s="67">
        <v>3</v>
      </c>
      <c r="B8" s="69" t="s">
        <v>32</v>
      </c>
      <c r="C8" s="75">
        <v>191</v>
      </c>
      <c r="D8" s="2">
        <v>180</v>
      </c>
      <c r="E8" s="2">
        <v>169</v>
      </c>
      <c r="F8" s="71">
        <v>190</v>
      </c>
      <c r="G8" s="67"/>
      <c r="H8" s="100">
        <f>SUM(C8:F8)+G8*4</f>
        <v>730</v>
      </c>
      <c r="I8" s="28">
        <f t="shared" si="0"/>
        <v>182</v>
      </c>
      <c r="J8" s="73">
        <f t="shared" si="1"/>
        <v>22</v>
      </c>
    </row>
    <row r="9" spans="1:10" ht="15.75">
      <c r="A9" s="67">
        <v>4</v>
      </c>
      <c r="B9" s="69" t="s">
        <v>36</v>
      </c>
      <c r="C9" s="75">
        <v>143</v>
      </c>
      <c r="D9" s="2">
        <v>193</v>
      </c>
      <c r="E9" s="2">
        <v>159</v>
      </c>
      <c r="F9" s="71">
        <v>162</v>
      </c>
      <c r="G9" s="67">
        <v>8</v>
      </c>
      <c r="H9" s="72">
        <f>SUM(C9:F9)+G9*4</f>
        <v>689</v>
      </c>
      <c r="I9" s="28">
        <f t="shared" si="0"/>
        <v>172</v>
      </c>
      <c r="J9" s="73">
        <f t="shared" si="1"/>
        <v>50</v>
      </c>
    </row>
    <row r="10" spans="1:10" ht="15.75">
      <c r="A10" s="67">
        <v>5</v>
      </c>
      <c r="B10" s="69" t="s">
        <v>9</v>
      </c>
      <c r="C10" s="75">
        <v>145</v>
      </c>
      <c r="D10" s="2">
        <v>150</v>
      </c>
      <c r="E10" s="2">
        <v>157</v>
      </c>
      <c r="F10" s="71">
        <v>194</v>
      </c>
      <c r="G10" s="67">
        <v>10</v>
      </c>
      <c r="H10" s="72">
        <f>SUM(C10:F10)+G10*4</f>
        <v>686</v>
      </c>
      <c r="I10" s="28">
        <f t="shared" si="0"/>
        <v>171</v>
      </c>
      <c r="J10" s="73">
        <f t="shared" si="1"/>
        <v>49</v>
      </c>
    </row>
    <row r="11" spans="1:10" ht="15.75">
      <c r="A11" s="67">
        <v>6</v>
      </c>
      <c r="B11" s="69" t="s">
        <v>7</v>
      </c>
      <c r="C11" s="75">
        <v>186</v>
      </c>
      <c r="D11" s="2">
        <v>190</v>
      </c>
      <c r="E11" s="2">
        <v>151</v>
      </c>
      <c r="F11" s="71">
        <v>148</v>
      </c>
      <c r="G11" s="67"/>
      <c r="H11" s="72">
        <f>SUM(C11:F11)+G11*4</f>
        <v>675</v>
      </c>
      <c r="I11" s="28">
        <f t="shared" si="0"/>
        <v>168</v>
      </c>
      <c r="J11" s="73">
        <f t="shared" si="1"/>
        <v>42</v>
      </c>
    </row>
    <row r="12" spans="1:10" ht="15.75">
      <c r="A12" s="67">
        <v>7</v>
      </c>
      <c r="B12" s="69" t="s">
        <v>41</v>
      </c>
      <c r="C12" s="75">
        <v>179</v>
      </c>
      <c r="D12" s="2">
        <v>143</v>
      </c>
      <c r="E12" s="2">
        <v>178</v>
      </c>
      <c r="F12" s="71">
        <v>146</v>
      </c>
      <c r="G12" s="67">
        <v>6</v>
      </c>
      <c r="H12" s="72">
        <f>SUM(C12:F12)+G12*4</f>
        <v>670</v>
      </c>
      <c r="I12" s="28">
        <f t="shared" si="0"/>
        <v>167</v>
      </c>
      <c r="J12" s="73">
        <f t="shared" si="1"/>
        <v>36</v>
      </c>
    </row>
    <row r="13" spans="1:10" ht="15.75">
      <c r="A13" s="67">
        <v>8</v>
      </c>
      <c r="B13" s="69" t="s">
        <v>39</v>
      </c>
      <c r="C13" s="75">
        <v>177</v>
      </c>
      <c r="D13" s="2">
        <v>172</v>
      </c>
      <c r="E13" s="2">
        <v>149</v>
      </c>
      <c r="F13" s="71">
        <v>172</v>
      </c>
      <c r="G13" s="67"/>
      <c r="H13" s="100">
        <f>SUM(C13:F13)+G13*4</f>
        <v>670</v>
      </c>
      <c r="I13" s="28">
        <f t="shared" si="0"/>
        <v>167</v>
      </c>
      <c r="J13" s="73">
        <f t="shared" si="1"/>
        <v>28</v>
      </c>
    </row>
    <row r="14" spans="1:10" ht="15.75">
      <c r="A14" s="67">
        <v>9</v>
      </c>
      <c r="B14" s="69" t="s">
        <v>30</v>
      </c>
      <c r="C14" s="75">
        <v>170</v>
      </c>
      <c r="D14" s="2">
        <v>155</v>
      </c>
      <c r="E14" s="2">
        <v>132</v>
      </c>
      <c r="F14" s="71">
        <v>171</v>
      </c>
      <c r="G14" s="67"/>
      <c r="H14" s="72">
        <f>SUM(C14:F14)+G14*4</f>
        <v>628</v>
      </c>
      <c r="I14" s="28">
        <f t="shared" si="0"/>
        <v>157</v>
      </c>
      <c r="J14" s="73">
        <f t="shared" si="1"/>
        <v>39</v>
      </c>
    </row>
    <row r="15" spans="1:10" ht="15.75">
      <c r="A15" s="67">
        <v>10</v>
      </c>
      <c r="B15" s="69" t="s">
        <v>8</v>
      </c>
      <c r="C15" s="75">
        <v>154</v>
      </c>
      <c r="D15" s="2">
        <v>149</v>
      </c>
      <c r="E15" s="2">
        <v>149</v>
      </c>
      <c r="F15" s="71">
        <v>143</v>
      </c>
      <c r="G15" s="67">
        <v>6</v>
      </c>
      <c r="H15" s="72">
        <f>SUM(C15:F15)+G15*4</f>
        <v>619</v>
      </c>
      <c r="I15" s="28">
        <f t="shared" si="0"/>
        <v>154</v>
      </c>
      <c r="J15" s="73">
        <f t="shared" si="1"/>
        <v>11</v>
      </c>
    </row>
    <row r="16" spans="1:10" ht="15.75">
      <c r="A16" s="67">
        <v>11</v>
      </c>
      <c r="B16" s="69" t="s">
        <v>48</v>
      </c>
      <c r="C16" s="75">
        <v>119</v>
      </c>
      <c r="D16" s="2">
        <v>178</v>
      </c>
      <c r="E16" s="2">
        <v>135</v>
      </c>
      <c r="F16" s="71">
        <v>155</v>
      </c>
      <c r="G16" s="67">
        <v>4</v>
      </c>
      <c r="H16" s="72">
        <f>SUM(C16:F16)+G16*4</f>
        <v>603</v>
      </c>
      <c r="I16" s="28">
        <f t="shared" si="0"/>
        <v>150</v>
      </c>
      <c r="J16" s="73">
        <f t="shared" si="1"/>
        <v>59</v>
      </c>
    </row>
    <row r="17" spans="1:10" ht="15.75">
      <c r="A17" s="67">
        <v>12</v>
      </c>
      <c r="B17" s="69" t="s">
        <v>42</v>
      </c>
      <c r="C17" s="75">
        <v>149</v>
      </c>
      <c r="D17" s="2">
        <v>129</v>
      </c>
      <c r="E17" s="2">
        <v>158</v>
      </c>
      <c r="F17" s="90">
        <v>148</v>
      </c>
      <c r="G17" s="67"/>
      <c r="H17" s="72">
        <f>SUM(C17:F17)+G17*4</f>
        <v>584</v>
      </c>
      <c r="I17" s="28">
        <f t="shared" si="0"/>
        <v>146</v>
      </c>
      <c r="J17" s="74">
        <f t="shared" si="1"/>
        <v>29</v>
      </c>
    </row>
    <row r="18" spans="1:10" ht="15.75">
      <c r="A18" s="67">
        <v>13</v>
      </c>
      <c r="B18" s="69" t="s">
        <v>49</v>
      </c>
      <c r="C18" s="75">
        <v>133</v>
      </c>
      <c r="D18" s="30">
        <v>146</v>
      </c>
      <c r="E18" s="2">
        <v>127</v>
      </c>
      <c r="F18" s="71">
        <v>145</v>
      </c>
      <c r="G18" s="67">
        <v>8</v>
      </c>
      <c r="H18" s="72">
        <f>SUM(C18:F18)+G18*4</f>
        <v>583</v>
      </c>
      <c r="I18" s="28">
        <f t="shared" si="0"/>
        <v>145</v>
      </c>
      <c r="J18" s="73">
        <f t="shared" si="1"/>
        <v>19</v>
      </c>
    </row>
    <row r="19" spans="1:10" ht="15.75">
      <c r="A19" s="67">
        <v>14</v>
      </c>
      <c r="B19" s="69" t="s">
        <v>50</v>
      </c>
      <c r="C19" s="75">
        <v>87</v>
      </c>
      <c r="D19" s="2">
        <v>149</v>
      </c>
      <c r="E19" s="30">
        <v>134</v>
      </c>
      <c r="F19" s="71">
        <v>131</v>
      </c>
      <c r="G19" s="67">
        <v>20</v>
      </c>
      <c r="H19" s="72">
        <f>SUM(C19:F19)+G19*4</f>
        <v>581</v>
      </c>
      <c r="I19" s="28">
        <f t="shared" si="0"/>
        <v>145</v>
      </c>
      <c r="J19" s="73">
        <f t="shared" si="1"/>
        <v>62</v>
      </c>
    </row>
    <row r="20" spans="1:10" ht="15.75">
      <c r="A20" s="67">
        <v>15</v>
      </c>
      <c r="B20" s="69" t="s">
        <v>43</v>
      </c>
      <c r="C20" s="75">
        <v>123</v>
      </c>
      <c r="D20" s="2">
        <v>153</v>
      </c>
      <c r="E20" s="2">
        <v>134</v>
      </c>
      <c r="F20" s="71">
        <v>159</v>
      </c>
      <c r="G20" s="67"/>
      <c r="H20" s="72">
        <f>SUM(C20:F20)+G20*4</f>
        <v>569</v>
      </c>
      <c r="I20" s="28">
        <f t="shared" si="0"/>
        <v>142</v>
      </c>
      <c r="J20" s="73">
        <f t="shared" si="1"/>
        <v>36</v>
      </c>
    </row>
    <row r="21" spans="1:10" ht="15.75">
      <c r="A21" s="67">
        <v>16</v>
      </c>
      <c r="B21" s="69" t="s">
        <v>31</v>
      </c>
      <c r="C21" s="75">
        <v>142</v>
      </c>
      <c r="D21" s="2">
        <v>145</v>
      </c>
      <c r="E21" s="2">
        <v>137</v>
      </c>
      <c r="F21" s="71">
        <v>136</v>
      </c>
      <c r="G21" s="67"/>
      <c r="H21" s="72">
        <f>SUM(C21:F21)+G21*4</f>
        <v>560</v>
      </c>
      <c r="I21" s="28">
        <f t="shared" si="0"/>
        <v>140</v>
      </c>
      <c r="J21" s="73">
        <f t="shared" si="1"/>
        <v>9</v>
      </c>
    </row>
    <row r="22" spans="1:10" ht="5.25" customHeight="1">
      <c r="A22" s="81"/>
      <c r="B22" s="82"/>
      <c r="C22" s="83"/>
      <c r="D22" s="50"/>
      <c r="E22" s="50"/>
      <c r="F22" s="101"/>
      <c r="G22" s="81"/>
      <c r="H22" s="84"/>
      <c r="I22" s="51"/>
      <c r="J22" s="85"/>
    </row>
    <row r="23" spans="1:10" ht="15.75">
      <c r="A23" s="67">
        <v>17</v>
      </c>
      <c r="B23" s="69" t="s">
        <v>40</v>
      </c>
      <c r="C23" s="75">
        <v>122</v>
      </c>
      <c r="D23" s="2">
        <v>140</v>
      </c>
      <c r="E23" s="2">
        <v>133</v>
      </c>
      <c r="F23" s="71">
        <v>131</v>
      </c>
      <c r="G23" s="67">
        <v>8</v>
      </c>
      <c r="H23" s="72">
        <f>SUM(C23:F23)+G23*4</f>
        <v>558</v>
      </c>
      <c r="I23" s="28">
        <f>ROUNDDOWN(H23/4,0)</f>
        <v>139</v>
      </c>
      <c r="J23" s="73">
        <f>LARGE(C23:F23,1)-SMALL(C23:F23,1)</f>
        <v>18</v>
      </c>
    </row>
    <row r="24" spans="1:10" ht="15.75">
      <c r="A24" s="67">
        <v>18</v>
      </c>
      <c r="B24" s="69" t="s">
        <v>45</v>
      </c>
      <c r="C24" s="75">
        <v>135</v>
      </c>
      <c r="D24" s="2">
        <v>106</v>
      </c>
      <c r="E24" s="2">
        <v>149</v>
      </c>
      <c r="F24" s="71">
        <v>154</v>
      </c>
      <c r="G24" s="67"/>
      <c r="H24" s="72">
        <f>SUM(C24:F24)+G24*4</f>
        <v>544</v>
      </c>
      <c r="I24" s="28">
        <f>ROUNDDOWN(H24/4,0)</f>
        <v>136</v>
      </c>
      <c r="J24" s="73">
        <f>LARGE(C24:F24,1)-SMALL(C24:F24,1)</f>
        <v>48</v>
      </c>
    </row>
    <row r="25" spans="1:10" ht="15.75">
      <c r="A25" s="67">
        <v>19</v>
      </c>
      <c r="B25" s="69" t="s">
        <v>37</v>
      </c>
      <c r="C25" s="75">
        <v>133</v>
      </c>
      <c r="D25" s="2">
        <v>110</v>
      </c>
      <c r="E25" s="2">
        <v>128</v>
      </c>
      <c r="F25" s="71">
        <v>134</v>
      </c>
      <c r="G25" s="67">
        <v>4</v>
      </c>
      <c r="H25" s="72">
        <f>SUM(C25:F25)+G25*4</f>
        <v>521</v>
      </c>
      <c r="I25" s="28">
        <f>ROUNDDOWN(H25/4,0)</f>
        <v>130</v>
      </c>
      <c r="J25" s="73">
        <f>LARGE(C25:F25,1)-SMALL(C25:F25,1)</f>
        <v>24</v>
      </c>
    </row>
    <row r="26" spans="1:10" ht="15.75">
      <c r="A26" s="67">
        <v>20</v>
      </c>
      <c r="B26" s="69" t="s">
        <v>26</v>
      </c>
      <c r="C26" s="75">
        <v>101</v>
      </c>
      <c r="D26" s="2">
        <v>114</v>
      </c>
      <c r="E26" s="2">
        <v>114</v>
      </c>
      <c r="F26" s="71">
        <v>156</v>
      </c>
      <c r="G26" s="67"/>
      <c r="H26" s="72">
        <f>SUM(C26:F26)+G26*4</f>
        <v>485</v>
      </c>
      <c r="I26" s="28">
        <f>ROUNDDOWN(H26/4,0)</f>
        <v>121</v>
      </c>
      <c r="J26" s="73">
        <f>LARGE(C26:F26,1)-SMALL(C26:F26,1)</f>
        <v>55</v>
      </c>
    </row>
    <row r="27" spans="1:10" s="91" customFormat="1" ht="16.5" thickBot="1">
      <c r="A27" s="123">
        <v>21</v>
      </c>
      <c r="B27" s="70" t="s">
        <v>51</v>
      </c>
      <c r="C27" s="76">
        <v>117</v>
      </c>
      <c r="D27" s="77">
        <v>118</v>
      </c>
      <c r="E27" s="77">
        <v>105</v>
      </c>
      <c r="F27" s="79">
        <v>111</v>
      </c>
      <c r="G27" s="68">
        <v>4</v>
      </c>
      <c r="H27" s="111">
        <f>SUM(C27:F27)+G27*4</f>
        <v>467</v>
      </c>
      <c r="I27" s="124">
        <f>ROUNDDOWN(H27/4,0)</f>
        <v>116</v>
      </c>
      <c r="J27" s="125">
        <f>LARGE(C27:F27,1)-SMALL(C27:F27,1)</f>
        <v>13</v>
      </c>
    </row>
  </sheetData>
  <sheetProtection/>
  <mergeCells count="3">
    <mergeCell ref="A1:J1"/>
    <mergeCell ref="A2:J2"/>
    <mergeCell ref="A3:J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68" zoomScaleNormal="68" zoomScalePageLayoutView="0" workbookViewId="0" topLeftCell="A1">
      <selection activeCell="H1" sqref="H1:I1"/>
    </sheetView>
  </sheetViews>
  <sheetFormatPr defaultColWidth="9.140625" defaultRowHeight="15"/>
  <cols>
    <col min="1" max="1" width="5.00390625" style="8" customWidth="1"/>
    <col min="2" max="2" width="20.140625" style="12" customWidth="1"/>
    <col min="3" max="3" width="14.7109375" style="12" customWidth="1"/>
    <col min="4" max="4" width="20.140625" style="12" customWidth="1"/>
    <col min="5" max="5" width="14.7109375" style="12" customWidth="1"/>
    <col min="6" max="6" width="20.140625" style="12" customWidth="1"/>
    <col min="7" max="7" width="14.7109375" style="12" customWidth="1"/>
    <col min="8" max="9" width="19.7109375" style="12" customWidth="1"/>
    <col min="10" max="10" width="20.140625" style="12" customWidth="1"/>
    <col min="11" max="11" width="14.7109375" style="12" customWidth="1"/>
    <col min="12" max="12" width="20.140625" style="12" customWidth="1"/>
    <col min="13" max="13" width="14.7109375" style="12" customWidth="1"/>
    <col min="14" max="14" width="20.140625" style="12" customWidth="1"/>
    <col min="15" max="15" width="14.7109375" style="12" customWidth="1"/>
    <col min="16" max="16" width="5.00390625" style="8" customWidth="1"/>
    <col min="17" max="18" width="15.7109375" style="12" customWidth="1"/>
    <col min="19" max="16384" width="9.140625" style="12" customWidth="1"/>
  </cols>
  <sheetData>
    <row r="1" spans="1:16" s="10" customFormat="1" ht="18.75">
      <c r="A1" s="7" t="s">
        <v>17</v>
      </c>
      <c r="B1" s="116" t="s">
        <v>12</v>
      </c>
      <c r="C1" s="116"/>
      <c r="D1" s="116" t="s">
        <v>2</v>
      </c>
      <c r="E1" s="116"/>
      <c r="F1" s="116" t="s">
        <v>3</v>
      </c>
      <c r="G1" s="116"/>
      <c r="H1" s="121" t="s">
        <v>4</v>
      </c>
      <c r="I1" s="121"/>
      <c r="J1" s="116" t="s">
        <v>3</v>
      </c>
      <c r="K1" s="116"/>
      <c r="L1" s="116" t="s">
        <v>2</v>
      </c>
      <c r="M1" s="116"/>
      <c r="N1" s="116" t="s">
        <v>12</v>
      </c>
      <c r="O1" s="116"/>
      <c r="P1" s="9" t="s">
        <v>17</v>
      </c>
    </row>
    <row r="2" spans="2:16" ht="18" thickBot="1">
      <c r="B2" s="11"/>
      <c r="C2" s="11"/>
      <c r="P2" s="13"/>
    </row>
    <row r="3" spans="1:16" ht="17.25">
      <c r="A3" s="48">
        <v>16</v>
      </c>
      <c r="B3" s="94" t="s">
        <v>56</v>
      </c>
      <c r="C3" s="95">
        <v>183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102" t="s">
        <v>64</v>
      </c>
      <c r="O3" s="42">
        <v>110</v>
      </c>
      <c r="P3" s="14">
        <v>15</v>
      </c>
    </row>
    <row r="4" spans="1:16" ht="18" thickBot="1">
      <c r="A4" s="48"/>
      <c r="B4" s="34"/>
      <c r="C4" s="35"/>
      <c r="D4" s="53" t="s">
        <v>56</v>
      </c>
      <c r="E4" s="54">
        <v>155</v>
      </c>
      <c r="F4" s="34"/>
      <c r="G4" s="33"/>
      <c r="H4" s="33"/>
      <c r="I4" s="33"/>
      <c r="J4" s="33"/>
      <c r="K4" s="34"/>
      <c r="L4" s="53" t="s">
        <v>63</v>
      </c>
      <c r="M4" s="92">
        <v>156</v>
      </c>
      <c r="N4" s="39"/>
      <c r="O4" s="40"/>
      <c r="P4" s="14"/>
    </row>
    <row r="5" spans="1:16" ht="17.25">
      <c r="A5" s="48"/>
      <c r="B5" s="34"/>
      <c r="C5" s="40"/>
      <c r="D5" s="41"/>
      <c r="E5" s="32"/>
      <c r="F5" s="34"/>
      <c r="G5" s="33"/>
      <c r="H5" s="33"/>
      <c r="I5" s="33"/>
      <c r="J5" s="33"/>
      <c r="K5" s="33"/>
      <c r="L5" s="41"/>
      <c r="M5" s="42"/>
      <c r="N5" s="39"/>
      <c r="O5" s="40"/>
      <c r="P5" s="14"/>
    </row>
    <row r="6" spans="1:16" ht="18" thickBot="1">
      <c r="A6" s="48">
        <v>1</v>
      </c>
      <c r="B6" s="36" t="s">
        <v>57</v>
      </c>
      <c r="C6" s="37">
        <v>155</v>
      </c>
      <c r="D6" s="39"/>
      <c r="E6" s="35"/>
      <c r="F6" s="34"/>
      <c r="G6" s="33"/>
      <c r="H6" s="33"/>
      <c r="I6" s="33"/>
      <c r="J6" s="33"/>
      <c r="K6" s="33"/>
      <c r="L6" s="39"/>
      <c r="M6" s="40"/>
      <c r="N6" s="56" t="s">
        <v>63</v>
      </c>
      <c r="O6" s="54">
        <v>168</v>
      </c>
      <c r="P6" s="14">
        <v>2</v>
      </c>
    </row>
    <row r="7" spans="1:16" ht="18" thickBot="1">
      <c r="A7" s="49"/>
      <c r="B7" s="33"/>
      <c r="C7" s="38"/>
      <c r="D7" s="34"/>
      <c r="E7" s="35"/>
      <c r="F7" s="36" t="s">
        <v>56</v>
      </c>
      <c r="G7" s="37">
        <v>146</v>
      </c>
      <c r="H7" s="34"/>
      <c r="I7" s="33"/>
      <c r="J7" s="53" t="s">
        <v>63</v>
      </c>
      <c r="K7" s="92">
        <v>191</v>
      </c>
      <c r="L7" s="39"/>
      <c r="M7" s="40"/>
      <c r="N7" s="34"/>
      <c r="O7" s="38"/>
      <c r="P7" s="14"/>
    </row>
    <row r="8" spans="1:16" ht="18" thickBot="1">
      <c r="A8" s="49"/>
      <c r="B8" s="33"/>
      <c r="C8" s="38"/>
      <c r="D8" s="34"/>
      <c r="E8" s="40"/>
      <c r="F8" s="41"/>
      <c r="G8" s="32"/>
      <c r="H8" s="34"/>
      <c r="I8" s="34"/>
      <c r="J8" s="41"/>
      <c r="K8" s="32"/>
      <c r="L8" s="34"/>
      <c r="M8" s="40"/>
      <c r="N8" s="34"/>
      <c r="O8" s="38"/>
      <c r="P8" s="14"/>
    </row>
    <row r="9" spans="1:16" ht="17.25">
      <c r="A9" s="49">
        <v>9</v>
      </c>
      <c r="B9" s="31" t="s">
        <v>58</v>
      </c>
      <c r="C9" s="42">
        <v>95</v>
      </c>
      <c r="D9" s="39"/>
      <c r="E9" s="40"/>
      <c r="F9" s="39"/>
      <c r="G9" s="35"/>
      <c r="H9" s="34"/>
      <c r="I9" s="34"/>
      <c r="J9" s="39"/>
      <c r="K9" s="35"/>
      <c r="L9" s="34"/>
      <c r="M9" s="40"/>
      <c r="N9" s="41" t="s">
        <v>65</v>
      </c>
      <c r="O9" s="42">
        <v>151</v>
      </c>
      <c r="P9" s="14">
        <v>10</v>
      </c>
    </row>
    <row r="10" spans="1:16" ht="18" thickBot="1">
      <c r="A10" s="49"/>
      <c r="B10" s="34"/>
      <c r="C10" s="40"/>
      <c r="D10" s="43" t="s">
        <v>59</v>
      </c>
      <c r="E10" s="37">
        <v>134</v>
      </c>
      <c r="F10" s="39"/>
      <c r="G10" s="35"/>
      <c r="H10" s="34"/>
      <c r="I10" s="34"/>
      <c r="J10" s="39"/>
      <c r="K10" s="35"/>
      <c r="L10" s="36" t="s">
        <v>44</v>
      </c>
      <c r="M10" s="37">
        <v>136</v>
      </c>
      <c r="N10" s="39"/>
      <c r="O10" s="40"/>
      <c r="P10" s="14"/>
    </row>
    <row r="11" spans="1:16" ht="17.25">
      <c r="A11" s="49"/>
      <c r="B11" s="34"/>
      <c r="C11" s="35"/>
      <c r="D11" s="33"/>
      <c r="E11" s="38"/>
      <c r="F11" s="34"/>
      <c r="G11" s="35"/>
      <c r="H11" s="117"/>
      <c r="I11" s="118"/>
      <c r="J11" s="39"/>
      <c r="K11" s="40"/>
      <c r="L11" s="34"/>
      <c r="M11" s="38"/>
      <c r="N11" s="39"/>
      <c r="O11" s="40"/>
      <c r="P11" s="14"/>
    </row>
    <row r="12" spans="1:16" ht="18" thickBot="1">
      <c r="A12" s="49">
        <v>8</v>
      </c>
      <c r="B12" s="53" t="s">
        <v>59</v>
      </c>
      <c r="C12" s="55">
        <v>135</v>
      </c>
      <c r="D12" s="33"/>
      <c r="E12" s="38"/>
      <c r="F12" s="34"/>
      <c r="G12" s="35"/>
      <c r="H12" s="34"/>
      <c r="I12" s="34"/>
      <c r="J12" s="39"/>
      <c r="K12" s="40"/>
      <c r="L12" s="34"/>
      <c r="M12" s="38"/>
      <c r="N12" s="56" t="s">
        <v>44</v>
      </c>
      <c r="O12" s="54">
        <v>223</v>
      </c>
      <c r="P12" s="14">
        <v>7</v>
      </c>
    </row>
    <row r="13" spans="1:16" ht="18" thickBot="1">
      <c r="A13" s="49"/>
      <c r="B13" s="33"/>
      <c r="C13" s="38"/>
      <c r="D13" s="33"/>
      <c r="E13" s="38"/>
      <c r="F13" s="34"/>
      <c r="G13" s="35"/>
      <c r="H13" s="57" t="s">
        <v>60</v>
      </c>
      <c r="I13" s="59" t="s">
        <v>63</v>
      </c>
      <c r="J13" s="39"/>
      <c r="K13" s="40"/>
      <c r="L13" s="34"/>
      <c r="M13" s="38"/>
      <c r="N13" s="33"/>
      <c r="O13" s="38"/>
      <c r="P13" s="14"/>
    </row>
    <row r="14" spans="1:16" ht="17.25">
      <c r="A14" s="49"/>
      <c r="B14" s="33"/>
      <c r="C14" s="38"/>
      <c r="D14" s="33"/>
      <c r="E14" s="38"/>
      <c r="F14" s="34"/>
      <c r="G14" s="35"/>
      <c r="H14" s="58">
        <v>141</v>
      </c>
      <c r="I14" s="60">
        <v>202</v>
      </c>
      <c r="J14" s="39"/>
      <c r="K14" s="40"/>
      <c r="L14" s="34"/>
      <c r="M14" s="38"/>
      <c r="N14" s="33"/>
      <c r="O14" s="38"/>
      <c r="P14" s="14"/>
    </row>
    <row r="15" spans="1:16" ht="18" thickBot="1">
      <c r="A15" s="49"/>
      <c r="B15" s="36"/>
      <c r="C15" s="37"/>
      <c r="D15" s="33"/>
      <c r="E15" s="38"/>
      <c r="F15" s="34"/>
      <c r="G15" s="35"/>
      <c r="H15" s="34"/>
      <c r="I15" s="34"/>
      <c r="J15" s="39"/>
      <c r="K15" s="40"/>
      <c r="L15" s="34"/>
      <c r="M15" s="38"/>
      <c r="N15" s="33"/>
      <c r="O15" s="38"/>
      <c r="P15" s="14"/>
    </row>
    <row r="16" spans="1:16" ht="17.25">
      <c r="A16" s="49">
        <v>12</v>
      </c>
      <c r="B16" s="31" t="s">
        <v>46</v>
      </c>
      <c r="C16" s="32">
        <v>182</v>
      </c>
      <c r="D16" s="33"/>
      <c r="E16" s="38"/>
      <c r="F16" s="34"/>
      <c r="G16" s="35"/>
      <c r="H16" s="34"/>
      <c r="I16" s="34"/>
      <c r="J16" s="39"/>
      <c r="K16" s="40"/>
      <c r="L16" s="34"/>
      <c r="M16" s="38"/>
      <c r="N16" s="61" t="s">
        <v>66</v>
      </c>
      <c r="O16" s="52">
        <v>182</v>
      </c>
      <c r="P16" s="14">
        <v>11</v>
      </c>
    </row>
    <row r="17" spans="1:16" ht="18" thickBot="1">
      <c r="A17" s="49"/>
      <c r="B17" s="34"/>
      <c r="C17" s="35"/>
      <c r="D17" s="53" t="s">
        <v>60</v>
      </c>
      <c r="E17" s="54">
        <v>174</v>
      </c>
      <c r="F17" s="34"/>
      <c r="G17" s="35"/>
      <c r="H17" s="34"/>
      <c r="I17" s="34"/>
      <c r="J17" s="39"/>
      <c r="K17" s="40"/>
      <c r="L17" s="36" t="s">
        <v>66</v>
      </c>
      <c r="M17" s="38">
        <v>151</v>
      </c>
      <c r="N17" s="39"/>
      <c r="O17" s="40"/>
      <c r="P17" s="14"/>
    </row>
    <row r="18" spans="1:16" ht="17.25">
      <c r="A18" s="49"/>
      <c r="B18" s="34"/>
      <c r="C18" s="40"/>
      <c r="D18" s="41"/>
      <c r="E18" s="42"/>
      <c r="F18" s="39"/>
      <c r="G18" s="35"/>
      <c r="H18" s="34"/>
      <c r="I18" s="34"/>
      <c r="J18" s="39"/>
      <c r="K18" s="35"/>
      <c r="L18" s="31"/>
      <c r="M18" s="42"/>
      <c r="N18" s="39"/>
      <c r="O18" s="40"/>
      <c r="P18" s="14"/>
    </row>
    <row r="19" spans="1:16" ht="18" thickBot="1">
      <c r="A19" s="49">
        <v>5</v>
      </c>
      <c r="B19" s="53" t="s">
        <v>60</v>
      </c>
      <c r="C19" s="54">
        <v>187</v>
      </c>
      <c r="D19" s="39"/>
      <c r="E19" s="40"/>
      <c r="F19" s="39"/>
      <c r="G19" s="35"/>
      <c r="H19" s="34"/>
      <c r="I19" s="34"/>
      <c r="J19" s="39"/>
      <c r="K19" s="35"/>
      <c r="L19" s="34"/>
      <c r="M19" s="40"/>
      <c r="N19" s="43" t="s">
        <v>67</v>
      </c>
      <c r="O19" s="37">
        <v>125</v>
      </c>
      <c r="P19" s="14">
        <v>6</v>
      </c>
    </row>
    <row r="20" spans="1:16" ht="18" thickBot="1">
      <c r="A20" s="49"/>
      <c r="B20" s="33"/>
      <c r="C20" s="38"/>
      <c r="D20" s="34"/>
      <c r="E20" s="40"/>
      <c r="F20" s="56" t="s">
        <v>60</v>
      </c>
      <c r="G20" s="55">
        <v>176</v>
      </c>
      <c r="H20" s="34"/>
      <c r="I20" s="34"/>
      <c r="J20" s="43" t="s">
        <v>69</v>
      </c>
      <c r="K20" s="93">
        <v>127</v>
      </c>
      <c r="L20" s="34"/>
      <c r="M20" s="40"/>
      <c r="N20" s="34"/>
      <c r="O20" s="38"/>
      <c r="P20" s="14"/>
    </row>
    <row r="21" spans="1:16" ht="18" thickBot="1">
      <c r="A21" s="49"/>
      <c r="B21" s="33"/>
      <c r="C21" s="38"/>
      <c r="D21" s="34"/>
      <c r="E21" s="35"/>
      <c r="F21" s="34"/>
      <c r="G21" s="33"/>
      <c r="H21" s="34"/>
      <c r="I21" s="33"/>
      <c r="J21" s="33"/>
      <c r="K21" s="33"/>
      <c r="L21" s="39"/>
      <c r="M21" s="40"/>
      <c r="N21" s="34"/>
      <c r="O21" s="38"/>
      <c r="P21" s="14"/>
    </row>
    <row r="22" spans="1:16" ht="17.25">
      <c r="A22" s="49">
        <v>13</v>
      </c>
      <c r="B22" s="94" t="s">
        <v>61</v>
      </c>
      <c r="C22" s="52">
        <v>155</v>
      </c>
      <c r="D22" s="39"/>
      <c r="E22" s="35"/>
      <c r="F22" s="34"/>
      <c r="G22" s="33"/>
      <c r="H22" s="119" t="s">
        <v>33</v>
      </c>
      <c r="I22" s="120"/>
      <c r="J22" s="33"/>
      <c r="K22" s="33"/>
      <c r="L22" s="39"/>
      <c r="M22" s="40"/>
      <c r="N22" s="41" t="s">
        <v>68</v>
      </c>
      <c r="O22" s="42">
        <v>119</v>
      </c>
      <c r="P22" s="14">
        <v>14</v>
      </c>
    </row>
    <row r="23" spans="1:16" ht="18" thickBot="1">
      <c r="A23" s="49"/>
      <c r="B23" s="34"/>
      <c r="C23" s="40"/>
      <c r="D23" s="43" t="s">
        <v>61</v>
      </c>
      <c r="E23" s="93">
        <v>145</v>
      </c>
      <c r="F23" s="34"/>
      <c r="G23" s="33"/>
      <c r="H23" s="96" t="s">
        <v>56</v>
      </c>
      <c r="I23" s="98" t="s">
        <v>69</v>
      </c>
      <c r="J23" s="33"/>
      <c r="K23" s="33"/>
      <c r="L23" s="56" t="s">
        <v>69</v>
      </c>
      <c r="M23" s="54">
        <v>191</v>
      </c>
      <c r="N23" s="39"/>
      <c r="O23" s="40"/>
      <c r="P23" s="14"/>
    </row>
    <row r="24" spans="1:16" ht="17.25">
      <c r="A24" s="49"/>
      <c r="B24" s="34"/>
      <c r="C24" s="35"/>
      <c r="D24" s="33"/>
      <c r="E24" s="33"/>
      <c r="F24" s="34"/>
      <c r="G24" s="33"/>
      <c r="H24" s="97">
        <v>148</v>
      </c>
      <c r="I24" s="99">
        <v>162</v>
      </c>
      <c r="J24" s="33"/>
      <c r="K24" s="33"/>
      <c r="L24" s="33"/>
      <c r="M24" s="33"/>
      <c r="N24" s="39"/>
      <c r="O24" s="40"/>
      <c r="P24" s="14"/>
    </row>
    <row r="25" spans="1:16" ht="18" thickBot="1">
      <c r="A25" s="49">
        <v>4</v>
      </c>
      <c r="B25" s="36" t="s">
        <v>62</v>
      </c>
      <c r="C25" s="93">
        <v>146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56" t="s">
        <v>69</v>
      </c>
      <c r="O25" s="54">
        <v>189</v>
      </c>
      <c r="P25" s="14">
        <v>3</v>
      </c>
    </row>
    <row r="26" spans="2:16" ht="17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3"/>
    </row>
    <row r="27" spans="8:16" ht="23.25">
      <c r="H27" s="17" t="s">
        <v>47</v>
      </c>
      <c r="I27" s="18" t="s">
        <v>6</v>
      </c>
      <c r="J27" s="19"/>
      <c r="P27" s="13"/>
    </row>
    <row r="28" spans="8:10" ht="22.5">
      <c r="H28" s="20" t="s">
        <v>18</v>
      </c>
      <c r="I28" s="21" t="s">
        <v>9</v>
      </c>
      <c r="J28" s="16"/>
    </row>
    <row r="29" spans="8:9" ht="21">
      <c r="H29" s="22" t="s">
        <v>19</v>
      </c>
      <c r="I29" s="23" t="s">
        <v>32</v>
      </c>
    </row>
    <row r="30" spans="6:9" ht="18.75">
      <c r="F30" s="86"/>
      <c r="H30" s="87" t="s">
        <v>20</v>
      </c>
      <c r="I30" s="88" t="s">
        <v>70</v>
      </c>
    </row>
  </sheetData>
  <sheetProtection/>
  <mergeCells count="9">
    <mergeCell ref="N1:O1"/>
    <mergeCell ref="H11:I11"/>
    <mergeCell ref="L1:M1"/>
    <mergeCell ref="J1:K1"/>
    <mergeCell ref="H22:I22"/>
    <mergeCell ref="B1:C1"/>
    <mergeCell ref="D1:E1"/>
    <mergeCell ref="F1:G1"/>
    <mergeCell ref="H1:I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Квашнев Сергей Александрович</dc:creator>
  <cp:keywords/>
  <dc:description/>
  <cp:lastModifiedBy>Александр</cp:lastModifiedBy>
  <cp:lastPrinted>2017-09-08T02:58:44Z</cp:lastPrinted>
  <dcterms:created xsi:type="dcterms:W3CDTF">2017-01-27T06:55:47Z</dcterms:created>
  <dcterms:modified xsi:type="dcterms:W3CDTF">2018-08-29T03:34:34Z</dcterms:modified>
  <cp:category/>
  <cp:version/>
  <cp:contentType/>
  <cp:contentStatus/>
</cp:coreProperties>
</file>