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отборочный турнир\"/>
    </mc:Choice>
  </mc:AlternateContent>
  <bookViews>
    <workbookView xWindow="240" yWindow="375" windowWidth="11550" windowHeight="5370"/>
  </bookViews>
  <sheets>
    <sheet name="квал муж" sheetId="1" r:id="rId1"/>
  </sheets>
  <definedNames>
    <definedName name="_xlnm.Print_Area" localSheetId="0">'квал муж'!$A$1:$Y$30</definedName>
  </definedNames>
  <calcPr calcId="152511"/>
  <fileRecoveryPr repairLoad="1"/>
</workbook>
</file>

<file path=xl/calcChain.xml><?xml version="1.0" encoding="utf-8"?>
<calcChain xmlns="http://schemas.openxmlformats.org/spreadsheetml/2006/main">
  <c r="Y30" i="1" l="1"/>
  <c r="X30" i="1"/>
  <c r="W30" i="1"/>
  <c r="V30" i="1"/>
  <c r="P30" i="1"/>
  <c r="O30" i="1"/>
  <c r="I30" i="1"/>
  <c r="H30" i="1"/>
  <c r="Y29" i="1"/>
  <c r="X29" i="1"/>
  <c r="W29" i="1"/>
  <c r="V29" i="1"/>
  <c r="P29" i="1"/>
  <c r="O29" i="1"/>
  <c r="I29" i="1"/>
  <c r="H29" i="1"/>
  <c r="Y28" i="1"/>
  <c r="X28" i="1"/>
  <c r="W28" i="1"/>
  <c r="V28" i="1"/>
  <c r="P28" i="1"/>
  <c r="O28" i="1"/>
  <c r="I28" i="1"/>
  <c r="H28" i="1"/>
  <c r="Y27" i="1"/>
  <c r="X27" i="1"/>
  <c r="W27" i="1"/>
  <c r="V27" i="1"/>
  <c r="P27" i="1"/>
  <c r="O27" i="1"/>
  <c r="I27" i="1"/>
  <c r="H27" i="1"/>
  <c r="Y26" i="1"/>
  <c r="X26" i="1"/>
  <c r="W26" i="1"/>
  <c r="V26" i="1"/>
  <c r="P26" i="1"/>
  <c r="O26" i="1"/>
  <c r="I26" i="1"/>
  <c r="H26" i="1"/>
  <c r="Y25" i="1"/>
  <c r="X25" i="1"/>
  <c r="W25" i="1"/>
  <c r="V25" i="1"/>
  <c r="P25" i="1"/>
  <c r="O25" i="1"/>
  <c r="I25" i="1"/>
  <c r="H25" i="1"/>
  <c r="Y24" i="1"/>
  <c r="X24" i="1"/>
  <c r="W24" i="1"/>
  <c r="V24" i="1"/>
  <c r="P24" i="1"/>
  <c r="O24" i="1"/>
  <c r="I24" i="1"/>
  <c r="H24" i="1"/>
  <c r="Y23" i="1"/>
  <c r="X23" i="1"/>
  <c r="W23" i="1"/>
  <c r="V23" i="1"/>
  <c r="P23" i="1"/>
  <c r="O23" i="1"/>
  <c r="I23" i="1"/>
  <c r="H23" i="1"/>
  <c r="V14" i="1"/>
  <c r="Y13" i="1"/>
  <c r="W13" i="1"/>
  <c r="V13" i="1"/>
  <c r="O13" i="1"/>
  <c r="P13" i="1" s="1"/>
  <c r="I13" i="1"/>
  <c r="H13" i="1"/>
  <c r="Y11" i="1"/>
  <c r="W11" i="1"/>
  <c r="V11" i="1"/>
  <c r="O11" i="1"/>
  <c r="X11" i="1" s="1"/>
  <c r="I11" i="1"/>
  <c r="H11" i="1"/>
  <c r="Y10" i="1"/>
  <c r="V10" i="1"/>
  <c r="W10" i="1" s="1"/>
  <c r="O10" i="1"/>
  <c r="P10" i="1" s="1"/>
  <c r="I10" i="1"/>
  <c r="H10" i="1"/>
  <c r="Y7" i="1"/>
  <c r="W7" i="1"/>
  <c r="V7" i="1"/>
  <c r="O7" i="1"/>
  <c r="P7" i="1" s="1"/>
  <c r="I7" i="1"/>
  <c r="H7" i="1"/>
  <c r="Y9" i="1"/>
  <c r="V9" i="1"/>
  <c r="W9" i="1" s="1"/>
  <c r="O9" i="1"/>
  <c r="P9" i="1" s="1"/>
  <c r="I9" i="1"/>
  <c r="H9" i="1"/>
  <c r="Y8" i="1"/>
  <c r="W8" i="1"/>
  <c r="V8" i="1"/>
  <c r="O8" i="1"/>
  <c r="P8" i="1" s="1"/>
  <c r="I8" i="1"/>
  <c r="H8" i="1"/>
  <c r="Y6" i="1"/>
  <c r="W6" i="1"/>
  <c r="V6" i="1"/>
  <c r="O6" i="1"/>
  <c r="P6" i="1" s="1"/>
  <c r="I6" i="1"/>
  <c r="H6" i="1"/>
  <c r="X6" i="1" s="1"/>
  <c r="Y4" i="1"/>
  <c r="V4" i="1"/>
  <c r="W4" i="1" s="1"/>
  <c r="O4" i="1"/>
  <c r="P4" i="1" s="1"/>
  <c r="I4" i="1"/>
  <c r="H4" i="1"/>
  <c r="X4" i="1" s="1"/>
  <c r="Y5" i="1"/>
  <c r="V5" i="1"/>
  <c r="W5" i="1" s="1"/>
  <c r="P5" i="1"/>
  <c r="O5" i="1"/>
  <c r="I5" i="1"/>
  <c r="H5" i="1"/>
  <c r="X5" i="1" s="1"/>
  <c r="P11" i="1" l="1"/>
  <c r="X7" i="1"/>
  <c r="X13" i="1"/>
  <c r="X10" i="1"/>
  <c r="X9" i="1"/>
  <c r="X8" i="1"/>
</calcChain>
</file>

<file path=xl/sharedStrings.xml><?xml version="1.0" encoding="utf-8"?>
<sst xmlns="http://schemas.openxmlformats.org/spreadsheetml/2006/main" count="72" uniqueCount="47">
  <si>
    <t>Участник</t>
  </si>
  <si>
    <t xml:space="preserve">Место </t>
  </si>
  <si>
    <t>Сумма</t>
  </si>
  <si>
    <t>1 игра</t>
  </si>
  <si>
    <t>2 игра</t>
  </si>
  <si>
    <t>3 игра</t>
  </si>
  <si>
    <t>4 игра</t>
  </si>
  <si>
    <t>5 игра</t>
  </si>
  <si>
    <t>6 игра</t>
  </si>
  <si>
    <t>средн за 6 игр</t>
  </si>
  <si>
    <t>1 блок квалификационных игр</t>
  </si>
  <si>
    <t xml:space="preserve"> 2 блок квалификационных игр</t>
  </si>
  <si>
    <t>Сумма за 12 игр</t>
  </si>
  <si>
    <t>средн за 12 игр</t>
  </si>
  <si>
    <t>Главный судья (1 категория)</t>
  </si>
  <si>
    <t>__________________________</t>
  </si>
  <si>
    <t>/Александров Ю.Л./</t>
  </si>
  <si>
    <t>Главный секретарь (2 категория)</t>
  </si>
  <si>
    <t>7 игра</t>
  </si>
  <si>
    <t>8 игра</t>
  </si>
  <si>
    <t>9 игра</t>
  </si>
  <si>
    <t>10 игра</t>
  </si>
  <si>
    <t>11 игра</t>
  </si>
  <si>
    <t>12 игра</t>
  </si>
  <si>
    <t>13 игра</t>
  </si>
  <si>
    <t>14 игра</t>
  </si>
  <si>
    <t>15 игра</t>
  </si>
  <si>
    <t>Окороков М.</t>
  </si>
  <si>
    <t xml:space="preserve"> 3 блок квалификационных игр</t>
  </si>
  <si>
    <t>Семенюк А.</t>
  </si>
  <si>
    <t>Елесин М.</t>
  </si>
  <si>
    <t>Елесин Ю.</t>
  </si>
  <si>
    <t>Хомудяров Л.</t>
  </si>
  <si>
    <t>средн за 5 игр</t>
  </si>
  <si>
    <t>Сумма за 15 игр</t>
  </si>
  <si>
    <t>средн за 15 игр</t>
  </si>
  <si>
    <t>Коршак Я.</t>
  </si>
  <si>
    <t>Тимохин С.</t>
  </si>
  <si>
    <t>Буланова М.</t>
  </si>
  <si>
    <t>Паршуков А.</t>
  </si>
  <si>
    <t>Шаров А.</t>
  </si>
  <si>
    <t>Бондарев О.</t>
  </si>
  <si>
    <t>Поторочин В.</t>
  </si>
  <si>
    <t>Сидоров О.</t>
  </si>
  <si>
    <t>Дрёмов С.</t>
  </si>
  <si>
    <t>Хомудяров М.</t>
  </si>
  <si>
    <t>Отборочный турнир на кубок мира AMF                    
    23- 26 сентября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</si>
</sst>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sz val="10"/>
      <color rgb="FFFF0000"/>
      <name val="Arial Cyr"/>
      <charset val="204"/>
    </font>
    <font>
      <b/>
      <sz val="22"/>
      <color theme="3" tint="-0.499984740745262"/>
      <name val="Arial Cyr"/>
      <charset val="204"/>
    </font>
    <font>
      <sz val="14"/>
      <name val="Arial Cyr"/>
      <charset val="204"/>
    </font>
    <font>
      <b/>
      <sz val="16"/>
      <color indexed="18"/>
      <name val="Arial Cyr"/>
      <charset val="204"/>
    </font>
    <font>
      <sz val="16"/>
      <name val="Arial Cyr"/>
      <charset val="204"/>
    </font>
    <font>
      <b/>
      <sz val="16"/>
      <name val="Arial Cyr"/>
      <charset val="204"/>
    </font>
    <font>
      <b/>
      <i/>
      <sz val="16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1" xfId="0" applyFont="1" applyFill="1" applyBorder="1"/>
    <xf numFmtId="0" fontId="6" fillId="0" borderId="0" xfId="0" applyFont="1" applyAlignment="1">
      <alignment horizontal="center"/>
    </xf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4" borderId="1" xfId="0" applyFont="1" applyFill="1" applyBorder="1"/>
    <xf numFmtId="1" fontId="3" fillId="3" borderId="1" xfId="0" applyNumberFormat="1" applyFont="1" applyFill="1" applyBorder="1"/>
    <xf numFmtId="1" fontId="0" fillId="0" borderId="0" xfId="0" applyNumberFormat="1"/>
    <xf numFmtId="164" fontId="5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3" fillId="0" borderId="0" xfId="0" applyFont="1"/>
    <xf numFmtId="1" fontId="5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10" fillId="0" borderId="0" xfId="0" applyFont="1"/>
    <xf numFmtId="0" fontId="12" fillId="0" borderId="0" xfId="0" applyFont="1" applyBorder="1" applyAlignment="1"/>
    <xf numFmtId="0" fontId="5" fillId="4" borderId="2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" fontId="5" fillId="5" borderId="6" xfId="0" applyNumberFormat="1" applyFont="1" applyFill="1" applyBorder="1" applyAlignment="1">
      <alignment horizontal="center" vertical="center"/>
    </xf>
    <xf numFmtId="164" fontId="5" fillId="5" borderId="7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23" xfId="0" applyFont="1" applyFill="1" applyBorder="1" applyAlignment="1">
      <alignment horizontal="center" vertical="top" wrapText="1"/>
    </xf>
    <xf numFmtId="0" fontId="11" fillId="2" borderId="27" xfId="0" applyFont="1" applyFill="1" applyBorder="1" applyAlignment="1">
      <alignment horizontal="center" vertical="top" wrapText="1"/>
    </xf>
    <xf numFmtId="164" fontId="11" fillId="5" borderId="28" xfId="0" applyNumberFormat="1" applyFont="1" applyFill="1" applyBorder="1" applyAlignment="1">
      <alignment horizontal="center" vertical="center"/>
    </xf>
    <xf numFmtId="164" fontId="11" fillId="5" borderId="29" xfId="0" applyNumberFormat="1" applyFont="1" applyFill="1" applyBorder="1" applyAlignment="1">
      <alignment horizontal="center" vertical="center"/>
    </xf>
    <xf numFmtId="164" fontId="11" fillId="5" borderId="30" xfId="0" applyNumberFormat="1" applyFont="1" applyFill="1" applyBorder="1" applyAlignment="1">
      <alignment horizontal="center" vertical="center"/>
    </xf>
    <xf numFmtId="1" fontId="11" fillId="5" borderId="20" xfId="0" applyNumberFormat="1" applyFont="1" applyFill="1" applyBorder="1" applyAlignment="1">
      <alignment horizontal="center" vertical="center"/>
    </xf>
    <xf numFmtId="1" fontId="11" fillId="5" borderId="21" xfId="0" applyNumberFormat="1" applyFont="1" applyFill="1" applyBorder="1" applyAlignment="1">
      <alignment horizontal="center" vertical="center"/>
    </xf>
    <xf numFmtId="1" fontId="11" fillId="5" borderId="22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164" fontId="11" fillId="3" borderId="17" xfId="0" applyNumberFormat="1" applyFont="1" applyFill="1" applyBorder="1" applyAlignment="1">
      <alignment horizontal="center" vertical="center"/>
    </xf>
    <xf numFmtId="1" fontId="11" fillId="3" borderId="20" xfId="0" applyNumberFormat="1" applyFont="1" applyFill="1" applyBorder="1" applyAlignment="1">
      <alignment horizontal="center" vertical="center"/>
    </xf>
    <xf numFmtId="164" fontId="11" fillId="3" borderId="24" xfId="0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164" fontId="11" fillId="3" borderId="18" xfId="0" applyNumberFormat="1" applyFont="1" applyFill="1" applyBorder="1" applyAlignment="1">
      <alignment horizontal="center" vertical="center"/>
    </xf>
    <xf numFmtId="1" fontId="11" fillId="3" borderId="21" xfId="0" applyNumberFormat="1" applyFont="1" applyFill="1" applyBorder="1" applyAlignment="1">
      <alignment horizontal="center" vertical="center"/>
    </xf>
    <xf numFmtId="164" fontId="11" fillId="3" borderId="25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164" fontId="11" fillId="3" borderId="19" xfId="0" applyNumberFormat="1" applyFont="1" applyFill="1" applyBorder="1" applyAlignment="1">
      <alignment horizontal="center" vertical="center"/>
    </xf>
    <xf numFmtId="1" fontId="11" fillId="3" borderId="22" xfId="0" applyNumberFormat="1" applyFont="1" applyFill="1" applyBorder="1" applyAlignment="1">
      <alignment horizontal="center" vertical="center"/>
    </xf>
    <xf numFmtId="164" fontId="11" fillId="3" borderId="26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"/>
  <sheetViews>
    <sheetView tabSelected="1" zoomScale="70" zoomScaleNormal="70" workbookViewId="0">
      <pane xSplit="2" ySplit="4" topLeftCell="C5" activePane="bottomRight" state="frozen"/>
      <selection activeCell="A2" sqref="A2"/>
      <selection pane="topRight" activeCell="D2" sqref="D2"/>
      <selection pane="bottomLeft" activeCell="A6" sqref="A6"/>
      <selection pane="bottomRight" activeCell="AC4" sqref="AC4"/>
    </sheetView>
  </sheetViews>
  <sheetFormatPr defaultRowHeight="12.75" x14ac:dyDescent="0.2"/>
  <cols>
    <col min="1" max="1" width="10.7109375" customWidth="1"/>
    <col min="2" max="2" width="22" customWidth="1"/>
    <col min="3" max="7" width="7.7109375" customWidth="1"/>
    <col min="8" max="9" width="10.7109375" customWidth="1"/>
    <col min="10" max="14" width="7.7109375" customWidth="1"/>
    <col min="15" max="16" width="10.7109375" customWidth="1"/>
    <col min="17" max="21" width="7.7109375" customWidth="1"/>
    <col min="22" max="25" width="10.7109375" customWidth="1"/>
  </cols>
  <sheetData>
    <row r="1" spans="1:26" ht="65.25" customHeight="1" x14ac:dyDescent="0.2">
      <c r="A1" s="71" t="s">
        <v>46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6" ht="30" customHeight="1" thickBot="1" x14ac:dyDescent="0.35">
      <c r="A2" s="14"/>
      <c r="B2" s="14"/>
      <c r="C2" s="16" t="s">
        <v>10</v>
      </c>
      <c r="D2" s="16"/>
      <c r="E2" s="16"/>
      <c r="F2" s="16"/>
      <c r="G2" s="16"/>
      <c r="H2" s="16"/>
      <c r="I2" s="16"/>
      <c r="J2" s="16" t="s">
        <v>11</v>
      </c>
      <c r="K2" s="16"/>
      <c r="L2" s="16"/>
      <c r="M2" s="16"/>
      <c r="N2" s="16"/>
      <c r="O2" s="16"/>
      <c r="P2" s="16"/>
      <c r="Q2" s="16" t="s">
        <v>28</v>
      </c>
      <c r="R2" s="16"/>
      <c r="S2" s="16"/>
      <c r="T2" s="16"/>
      <c r="U2" s="16"/>
      <c r="V2" s="16"/>
      <c r="W2" s="16"/>
      <c r="X2" s="15"/>
      <c r="Y2" s="15"/>
    </row>
    <row r="3" spans="1:26" ht="48.75" customHeight="1" thickBot="1" x14ac:dyDescent="0.25">
      <c r="A3" s="23" t="s">
        <v>1</v>
      </c>
      <c r="B3" s="24" t="s">
        <v>0</v>
      </c>
      <c r="C3" s="24" t="s">
        <v>3</v>
      </c>
      <c r="D3" s="24" t="s">
        <v>4</v>
      </c>
      <c r="E3" s="24" t="s">
        <v>5</v>
      </c>
      <c r="F3" s="24" t="s">
        <v>6</v>
      </c>
      <c r="G3" s="25" t="s">
        <v>7</v>
      </c>
      <c r="H3" s="27" t="s">
        <v>2</v>
      </c>
      <c r="I3" s="26" t="s">
        <v>33</v>
      </c>
      <c r="J3" s="24" t="s">
        <v>8</v>
      </c>
      <c r="K3" s="24" t="s">
        <v>18</v>
      </c>
      <c r="L3" s="24" t="s">
        <v>19</v>
      </c>
      <c r="M3" s="24" t="s">
        <v>20</v>
      </c>
      <c r="N3" s="25" t="s">
        <v>21</v>
      </c>
      <c r="O3" s="27" t="s">
        <v>2</v>
      </c>
      <c r="P3" s="26" t="s">
        <v>33</v>
      </c>
      <c r="Q3" s="24" t="s">
        <v>22</v>
      </c>
      <c r="R3" s="24" t="s">
        <v>23</v>
      </c>
      <c r="S3" s="24" t="s">
        <v>24</v>
      </c>
      <c r="T3" s="24" t="s">
        <v>25</v>
      </c>
      <c r="U3" s="25" t="s">
        <v>26</v>
      </c>
      <c r="V3" s="27" t="s">
        <v>2</v>
      </c>
      <c r="W3" s="28" t="s">
        <v>33</v>
      </c>
      <c r="X3" s="27" t="s">
        <v>34</v>
      </c>
      <c r="Y3" s="29" t="s">
        <v>35</v>
      </c>
    </row>
    <row r="4" spans="1:26" ht="39.950000000000003" customHeight="1" x14ac:dyDescent="0.2">
      <c r="A4" s="36">
        <v>1</v>
      </c>
      <c r="B4" s="72" t="s">
        <v>39</v>
      </c>
      <c r="C4" s="37">
        <v>257</v>
      </c>
      <c r="D4" s="37">
        <v>255</v>
      </c>
      <c r="E4" s="37">
        <v>256</v>
      </c>
      <c r="F4" s="37">
        <v>214</v>
      </c>
      <c r="G4" s="38">
        <v>233</v>
      </c>
      <c r="H4" s="39">
        <f>SUM(C4:G4)</f>
        <v>1215</v>
      </c>
      <c r="I4" s="40">
        <f>AVERAGE(C4:G4)</f>
        <v>243</v>
      </c>
      <c r="J4" s="37">
        <v>160</v>
      </c>
      <c r="K4" s="37">
        <v>247</v>
      </c>
      <c r="L4" s="37">
        <v>258</v>
      </c>
      <c r="M4" s="37">
        <v>225</v>
      </c>
      <c r="N4" s="38">
        <v>245</v>
      </c>
      <c r="O4" s="41">
        <f>SUM(J4:N4)</f>
        <v>1135</v>
      </c>
      <c r="P4" s="40">
        <f>O4/5</f>
        <v>227</v>
      </c>
      <c r="Q4" s="37">
        <v>0</v>
      </c>
      <c r="R4" s="37">
        <v>0</v>
      </c>
      <c r="S4" s="37">
        <v>0</v>
      </c>
      <c r="T4" s="37">
        <v>0</v>
      </c>
      <c r="U4" s="38">
        <v>0</v>
      </c>
      <c r="V4" s="41">
        <f>SUM(Q4:U4)</f>
        <v>0</v>
      </c>
      <c r="W4" s="42">
        <f>V4/5</f>
        <v>0</v>
      </c>
      <c r="X4" s="33">
        <f>SUM(H4,O4,V4)</f>
        <v>2350</v>
      </c>
      <c r="Y4" s="30">
        <f>AVERAGE(C4:G4,J4:N4,Q4:U4)</f>
        <v>156.66666666666666</v>
      </c>
    </row>
    <row r="5" spans="1:26" ht="39.950000000000003" customHeight="1" x14ac:dyDescent="0.2">
      <c r="A5" s="43">
        <v>2</v>
      </c>
      <c r="B5" s="51" t="s">
        <v>27</v>
      </c>
      <c r="C5" s="45">
        <v>257</v>
      </c>
      <c r="D5" s="45">
        <v>233</v>
      </c>
      <c r="E5" s="45">
        <v>200</v>
      </c>
      <c r="F5" s="45">
        <v>203</v>
      </c>
      <c r="G5" s="46">
        <v>225</v>
      </c>
      <c r="H5" s="47">
        <f>SUM(C5:G5)</f>
        <v>1118</v>
      </c>
      <c r="I5" s="48">
        <f>AVERAGE(C5:G5)</f>
        <v>223.6</v>
      </c>
      <c r="J5" s="45">
        <v>220</v>
      </c>
      <c r="K5" s="45">
        <v>234</v>
      </c>
      <c r="L5" s="45">
        <v>230</v>
      </c>
      <c r="M5" s="45">
        <v>217</v>
      </c>
      <c r="N5" s="46">
        <v>227</v>
      </c>
      <c r="O5" s="49">
        <f>SUM(J5:N5)</f>
        <v>1128</v>
      </c>
      <c r="P5" s="48">
        <f>O5/5</f>
        <v>225.6</v>
      </c>
      <c r="Q5" s="45">
        <v>0</v>
      </c>
      <c r="R5" s="45">
        <v>0</v>
      </c>
      <c r="S5" s="45">
        <v>0</v>
      </c>
      <c r="T5" s="45">
        <v>0</v>
      </c>
      <c r="U5" s="46">
        <v>0</v>
      </c>
      <c r="V5" s="49">
        <f>SUM(Q5:U5)</f>
        <v>0</v>
      </c>
      <c r="W5" s="50">
        <f>V5/5</f>
        <v>0</v>
      </c>
      <c r="X5" s="34">
        <f>SUM(H5,O5,V5)</f>
        <v>2246</v>
      </c>
      <c r="Y5" s="31">
        <f>AVERAGE(C5:G5,J5:N5,Q5:U5)</f>
        <v>149.73333333333332</v>
      </c>
      <c r="Z5" s="7"/>
    </row>
    <row r="6" spans="1:26" ht="39.950000000000003" customHeight="1" x14ac:dyDescent="0.2">
      <c r="A6" s="43">
        <v>3</v>
      </c>
      <c r="B6" s="44" t="s">
        <v>40</v>
      </c>
      <c r="C6" s="45">
        <v>243</v>
      </c>
      <c r="D6" s="45">
        <v>224</v>
      </c>
      <c r="E6" s="45">
        <v>202</v>
      </c>
      <c r="F6" s="45">
        <v>188</v>
      </c>
      <c r="G6" s="46">
        <v>257</v>
      </c>
      <c r="H6" s="47">
        <f>SUM(C6:G6)</f>
        <v>1114</v>
      </c>
      <c r="I6" s="48">
        <f>AVERAGE(C6:G6)</f>
        <v>222.8</v>
      </c>
      <c r="J6" s="45">
        <v>205</v>
      </c>
      <c r="K6" s="45">
        <v>247</v>
      </c>
      <c r="L6" s="45">
        <v>230</v>
      </c>
      <c r="M6" s="45">
        <v>225</v>
      </c>
      <c r="N6" s="46">
        <v>207</v>
      </c>
      <c r="O6" s="49">
        <f>SUM(J6:N6)</f>
        <v>1114</v>
      </c>
      <c r="P6" s="48">
        <f>O6/5</f>
        <v>222.8</v>
      </c>
      <c r="Q6" s="45">
        <v>0</v>
      </c>
      <c r="R6" s="45">
        <v>0</v>
      </c>
      <c r="S6" s="45">
        <v>0</v>
      </c>
      <c r="T6" s="45">
        <v>0</v>
      </c>
      <c r="U6" s="46">
        <v>0</v>
      </c>
      <c r="V6" s="49">
        <f>SUM(Q6:U6)</f>
        <v>0</v>
      </c>
      <c r="W6" s="50">
        <f>V6/5</f>
        <v>0</v>
      </c>
      <c r="X6" s="34">
        <f>SUM(H6,O6,V6)</f>
        <v>2228</v>
      </c>
      <c r="Y6" s="31">
        <f>AVERAGE(C6:G6,J6:N6,Q6:U6)</f>
        <v>148.53333333333333</v>
      </c>
    </row>
    <row r="7" spans="1:26" ht="39.950000000000003" customHeight="1" x14ac:dyDescent="0.2">
      <c r="A7" s="43">
        <v>4</v>
      </c>
      <c r="B7" s="44" t="s">
        <v>37</v>
      </c>
      <c r="C7" s="45">
        <v>200</v>
      </c>
      <c r="D7" s="45">
        <v>153</v>
      </c>
      <c r="E7" s="45">
        <v>232</v>
      </c>
      <c r="F7" s="45">
        <v>205</v>
      </c>
      <c r="G7" s="46">
        <v>225</v>
      </c>
      <c r="H7" s="47">
        <f>SUM(C7:G7)</f>
        <v>1015</v>
      </c>
      <c r="I7" s="48">
        <f>AVERAGE(C7:G7)</f>
        <v>203</v>
      </c>
      <c r="J7" s="45">
        <v>193</v>
      </c>
      <c r="K7" s="45">
        <v>245</v>
      </c>
      <c r="L7" s="45">
        <v>163</v>
      </c>
      <c r="M7" s="45">
        <v>267</v>
      </c>
      <c r="N7" s="46">
        <v>231</v>
      </c>
      <c r="O7" s="49">
        <f>SUM(J7:N7)</f>
        <v>1099</v>
      </c>
      <c r="P7" s="48">
        <f>O7/5</f>
        <v>219.8</v>
      </c>
      <c r="Q7" s="45">
        <v>0</v>
      </c>
      <c r="R7" s="45">
        <v>0</v>
      </c>
      <c r="S7" s="45">
        <v>0</v>
      </c>
      <c r="T7" s="45">
        <v>0</v>
      </c>
      <c r="U7" s="46">
        <v>0</v>
      </c>
      <c r="V7" s="49">
        <f>SUM(Q7:U7)</f>
        <v>0</v>
      </c>
      <c r="W7" s="50">
        <f>V7/5</f>
        <v>0</v>
      </c>
      <c r="X7" s="34">
        <f>SUM(H7,O7,V7)</f>
        <v>2114</v>
      </c>
      <c r="Y7" s="31">
        <f>AVERAGE(C7:G7,J7:N7,Q7:U7)</f>
        <v>140.93333333333334</v>
      </c>
    </row>
    <row r="8" spans="1:26" ht="39.950000000000003" customHeight="1" x14ac:dyDescent="0.2">
      <c r="A8" s="43">
        <v>5</v>
      </c>
      <c r="B8" s="51" t="s">
        <v>43</v>
      </c>
      <c r="C8" s="45">
        <v>212</v>
      </c>
      <c r="D8" s="45">
        <v>215</v>
      </c>
      <c r="E8" s="45">
        <v>236</v>
      </c>
      <c r="F8" s="45">
        <v>227</v>
      </c>
      <c r="G8" s="46">
        <v>177</v>
      </c>
      <c r="H8" s="47">
        <f>SUM(C8:G8)</f>
        <v>1067</v>
      </c>
      <c r="I8" s="48">
        <f>AVERAGE(C8:G8)</f>
        <v>213.4</v>
      </c>
      <c r="J8" s="45">
        <v>257</v>
      </c>
      <c r="K8" s="45">
        <v>192</v>
      </c>
      <c r="L8" s="45">
        <v>190</v>
      </c>
      <c r="M8" s="45">
        <v>157</v>
      </c>
      <c r="N8" s="46">
        <v>246</v>
      </c>
      <c r="O8" s="49">
        <f>SUM(J8:N8)</f>
        <v>1042</v>
      </c>
      <c r="P8" s="48">
        <f>O8/5</f>
        <v>208.4</v>
      </c>
      <c r="Q8" s="45">
        <v>0</v>
      </c>
      <c r="R8" s="45">
        <v>0</v>
      </c>
      <c r="S8" s="45">
        <v>0</v>
      </c>
      <c r="T8" s="45">
        <v>0</v>
      </c>
      <c r="U8" s="46">
        <v>0</v>
      </c>
      <c r="V8" s="49">
        <f>SUM(Q8:U8)</f>
        <v>0</v>
      </c>
      <c r="W8" s="50">
        <f>V8/5</f>
        <v>0</v>
      </c>
      <c r="X8" s="34">
        <f>SUM(H8,O8,V8)</f>
        <v>2109</v>
      </c>
      <c r="Y8" s="31">
        <f>AVERAGE(C8:G8,J8:N8,Q8:U8)</f>
        <v>140.6</v>
      </c>
    </row>
    <row r="9" spans="1:26" ht="39.950000000000003" customHeight="1" x14ac:dyDescent="0.2">
      <c r="A9" s="43">
        <v>6</v>
      </c>
      <c r="B9" s="51" t="s">
        <v>42</v>
      </c>
      <c r="C9" s="45">
        <v>192</v>
      </c>
      <c r="D9" s="45">
        <v>214</v>
      </c>
      <c r="E9" s="45">
        <v>235</v>
      </c>
      <c r="F9" s="45">
        <v>184</v>
      </c>
      <c r="G9" s="46">
        <v>193</v>
      </c>
      <c r="H9" s="49">
        <f>SUM(C9:G9)</f>
        <v>1018</v>
      </c>
      <c r="I9" s="48">
        <f>AVERAGE(C9:G9)</f>
        <v>203.6</v>
      </c>
      <c r="J9" s="45">
        <v>165</v>
      </c>
      <c r="K9" s="45">
        <v>244</v>
      </c>
      <c r="L9" s="45">
        <v>255</v>
      </c>
      <c r="M9" s="45">
        <v>231</v>
      </c>
      <c r="N9" s="46">
        <v>165</v>
      </c>
      <c r="O9" s="49">
        <f>SUM(J9:N9)</f>
        <v>1060</v>
      </c>
      <c r="P9" s="48">
        <f>O9/5</f>
        <v>212</v>
      </c>
      <c r="Q9" s="45">
        <v>0</v>
      </c>
      <c r="R9" s="45">
        <v>0</v>
      </c>
      <c r="S9" s="45">
        <v>0</v>
      </c>
      <c r="T9" s="45">
        <v>0</v>
      </c>
      <c r="U9" s="46">
        <v>0</v>
      </c>
      <c r="V9" s="49">
        <f>SUM(Q9:U9)</f>
        <v>0</v>
      </c>
      <c r="W9" s="50">
        <f>V9/5</f>
        <v>0</v>
      </c>
      <c r="X9" s="34">
        <f>SUM(H9,O9,V9)</f>
        <v>2078</v>
      </c>
      <c r="Y9" s="31">
        <f>AVERAGE(C9:G9,J9:N9,Q9:U9)</f>
        <v>138.53333333333333</v>
      </c>
    </row>
    <row r="10" spans="1:26" ht="39.950000000000003" customHeight="1" x14ac:dyDescent="0.2">
      <c r="A10" s="43">
        <v>7</v>
      </c>
      <c r="B10" s="44" t="s">
        <v>36</v>
      </c>
      <c r="C10" s="45">
        <v>202</v>
      </c>
      <c r="D10" s="45">
        <v>201</v>
      </c>
      <c r="E10" s="45">
        <v>146</v>
      </c>
      <c r="F10" s="45">
        <v>216</v>
      </c>
      <c r="G10" s="46">
        <v>215</v>
      </c>
      <c r="H10" s="49">
        <f>SUM(C10:G10)</f>
        <v>980</v>
      </c>
      <c r="I10" s="48">
        <f>AVERAGE(C10:G10)</f>
        <v>196</v>
      </c>
      <c r="J10" s="45">
        <v>189</v>
      </c>
      <c r="K10" s="45">
        <v>184</v>
      </c>
      <c r="L10" s="45">
        <v>209</v>
      </c>
      <c r="M10" s="45">
        <v>180</v>
      </c>
      <c r="N10" s="46">
        <v>180</v>
      </c>
      <c r="O10" s="49">
        <f>SUM(J10:N10)</f>
        <v>942</v>
      </c>
      <c r="P10" s="48">
        <f>O10/5</f>
        <v>188.4</v>
      </c>
      <c r="Q10" s="45">
        <v>0</v>
      </c>
      <c r="R10" s="45">
        <v>0</v>
      </c>
      <c r="S10" s="45">
        <v>0</v>
      </c>
      <c r="T10" s="45">
        <v>0</v>
      </c>
      <c r="U10" s="46">
        <v>0</v>
      </c>
      <c r="V10" s="49">
        <f>SUM(Q10:U10)</f>
        <v>0</v>
      </c>
      <c r="W10" s="50">
        <f>V10/5</f>
        <v>0</v>
      </c>
      <c r="X10" s="34">
        <f>SUM(H10,O10,V10)</f>
        <v>1922</v>
      </c>
      <c r="Y10" s="31">
        <f>AVERAGE(C10:G10,J10:N10,Q10:U10)</f>
        <v>128.13333333333333</v>
      </c>
    </row>
    <row r="11" spans="1:26" ht="39.950000000000003" customHeight="1" thickBot="1" x14ac:dyDescent="0.25">
      <c r="A11" s="52">
        <v>8</v>
      </c>
      <c r="B11" s="53" t="s">
        <v>41</v>
      </c>
      <c r="C11" s="54">
        <v>134</v>
      </c>
      <c r="D11" s="54">
        <v>216</v>
      </c>
      <c r="E11" s="54">
        <v>177</v>
      </c>
      <c r="F11" s="54">
        <v>132</v>
      </c>
      <c r="G11" s="55">
        <v>174</v>
      </c>
      <c r="H11" s="56">
        <f>SUM(C11:G11)</f>
        <v>833</v>
      </c>
      <c r="I11" s="57">
        <f>AVERAGE(C11:G11)</f>
        <v>166.6</v>
      </c>
      <c r="J11" s="54">
        <v>176</v>
      </c>
      <c r="K11" s="54">
        <v>159</v>
      </c>
      <c r="L11" s="54">
        <v>129</v>
      </c>
      <c r="M11" s="54">
        <v>148</v>
      </c>
      <c r="N11" s="55">
        <v>126</v>
      </c>
      <c r="O11" s="58">
        <f>SUM(J11:N11)</f>
        <v>738</v>
      </c>
      <c r="P11" s="57">
        <f>O11/5</f>
        <v>147.6</v>
      </c>
      <c r="Q11" s="54">
        <v>0</v>
      </c>
      <c r="R11" s="54">
        <v>0</v>
      </c>
      <c r="S11" s="54">
        <v>0</v>
      </c>
      <c r="T11" s="54">
        <v>0</v>
      </c>
      <c r="U11" s="55">
        <v>0</v>
      </c>
      <c r="V11" s="58">
        <f>SUM(Q11:U11)</f>
        <v>0</v>
      </c>
      <c r="W11" s="59">
        <f>V11/5</f>
        <v>0</v>
      </c>
      <c r="X11" s="35">
        <f>SUM(H11,O11,V11)</f>
        <v>1571</v>
      </c>
      <c r="Y11" s="32">
        <f>AVERAGE(C11:G11,J11:N11,Q11:U11)</f>
        <v>104.73333333333333</v>
      </c>
    </row>
    <row r="12" spans="1:26" ht="39.950000000000003" customHeight="1" thickBot="1" x14ac:dyDescent="0.25">
      <c r="A12" s="60"/>
      <c r="B12" s="61"/>
      <c r="C12" s="62"/>
      <c r="D12" s="62"/>
      <c r="E12" s="62"/>
      <c r="F12" s="62"/>
      <c r="G12" s="62"/>
      <c r="H12" s="61"/>
      <c r="I12" s="20"/>
      <c r="J12" s="62"/>
      <c r="K12" s="62"/>
      <c r="L12" s="62"/>
      <c r="M12" s="62"/>
      <c r="N12" s="62"/>
      <c r="O12" s="19"/>
      <c r="P12" s="20"/>
      <c r="Q12" s="62"/>
      <c r="R12" s="62"/>
      <c r="S12" s="62"/>
      <c r="T12" s="62"/>
      <c r="U12" s="62"/>
      <c r="V12" s="19"/>
      <c r="W12" s="20"/>
      <c r="X12" s="19"/>
      <c r="Y12" s="20"/>
    </row>
    <row r="13" spans="1:26" ht="39.950000000000003" customHeight="1" thickBot="1" x14ac:dyDescent="0.25">
      <c r="A13" s="63">
        <v>1</v>
      </c>
      <c r="B13" s="64" t="s">
        <v>38</v>
      </c>
      <c r="C13" s="65">
        <v>191</v>
      </c>
      <c r="D13" s="65">
        <v>219</v>
      </c>
      <c r="E13" s="65">
        <v>215</v>
      </c>
      <c r="F13" s="65">
        <v>248</v>
      </c>
      <c r="G13" s="65">
        <v>258</v>
      </c>
      <c r="H13" s="66">
        <f>SUM(C13:G13)</f>
        <v>1131</v>
      </c>
      <c r="I13" s="67">
        <f>AVERAGE(C13:G13)</f>
        <v>226.2</v>
      </c>
      <c r="J13" s="68">
        <v>237</v>
      </c>
      <c r="K13" s="68">
        <v>203</v>
      </c>
      <c r="L13" s="68">
        <v>212</v>
      </c>
      <c r="M13" s="68">
        <v>245</v>
      </c>
      <c r="N13" s="68">
        <v>237</v>
      </c>
      <c r="O13" s="69">
        <f>SUM(J13:N13)</f>
        <v>1134</v>
      </c>
      <c r="P13" s="70">
        <f>O13/5</f>
        <v>226.8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9">
        <f>SUM(Q13:U13)</f>
        <v>0</v>
      </c>
      <c r="W13" s="70">
        <f>V13/5</f>
        <v>0</v>
      </c>
      <c r="X13" s="21">
        <f>SUM(H13,O13,V13)</f>
        <v>2265</v>
      </c>
      <c r="Y13" s="22">
        <f>AVERAGE(C13:G13,J13:N13,Q13:U13)</f>
        <v>151</v>
      </c>
    </row>
    <row r="14" spans="1:26" ht="20.100000000000001" customHeight="1" x14ac:dyDescent="0.25">
      <c r="A14" s="18"/>
      <c r="V14" s="2">
        <f>MAX(Q4:U13)</f>
        <v>0</v>
      </c>
    </row>
    <row r="15" spans="1:26" ht="20.100000000000001" customHeight="1" x14ac:dyDescent="0.25">
      <c r="A15" s="18"/>
    </row>
    <row r="16" spans="1:26" ht="20.100000000000001" customHeight="1" x14ac:dyDescent="0.25">
      <c r="A16" s="18"/>
      <c r="B16" t="s">
        <v>14</v>
      </c>
      <c r="E16" t="s">
        <v>15</v>
      </c>
      <c r="H16" t="s">
        <v>16</v>
      </c>
    </row>
    <row r="17" spans="1:25" ht="20.100000000000001" customHeight="1" x14ac:dyDescent="0.25">
      <c r="A17" s="18"/>
    </row>
    <row r="18" spans="1:25" ht="20.100000000000001" customHeight="1" x14ac:dyDescent="0.25">
      <c r="A18" s="18"/>
      <c r="B18" t="s">
        <v>17</v>
      </c>
      <c r="E18" t="s">
        <v>15</v>
      </c>
    </row>
    <row r="19" spans="1:25" ht="20.100000000000001" customHeight="1" x14ac:dyDescent="0.25">
      <c r="A19" s="18"/>
    </row>
    <row r="20" spans="1:25" ht="20.100000000000001" customHeight="1" x14ac:dyDescent="0.25">
      <c r="A20" s="18"/>
    </row>
    <row r="21" spans="1:25" ht="20.100000000000001" customHeight="1" x14ac:dyDescent="0.25">
      <c r="A21" s="18"/>
    </row>
    <row r="22" spans="1:25" ht="20.100000000000001" customHeight="1" x14ac:dyDescent="0.25">
      <c r="A22" s="17">
        <v>19</v>
      </c>
      <c r="B22" s="9"/>
      <c r="C22" s="9" t="s">
        <v>3</v>
      </c>
      <c r="D22" s="9" t="s">
        <v>4</v>
      </c>
      <c r="E22" s="9" t="s">
        <v>5</v>
      </c>
      <c r="F22" s="9" t="s">
        <v>6</v>
      </c>
      <c r="G22" s="9" t="s">
        <v>7</v>
      </c>
      <c r="H22" s="9" t="s">
        <v>2</v>
      </c>
      <c r="I22" s="9" t="s">
        <v>9</v>
      </c>
      <c r="J22" s="9" t="s">
        <v>8</v>
      </c>
      <c r="K22" s="9" t="s">
        <v>18</v>
      </c>
      <c r="L22" s="9" t="s">
        <v>19</v>
      </c>
      <c r="M22" s="9" t="s">
        <v>20</v>
      </c>
      <c r="N22" s="9" t="s">
        <v>21</v>
      </c>
      <c r="O22" s="9" t="s">
        <v>2</v>
      </c>
      <c r="P22" s="9" t="s">
        <v>9</v>
      </c>
      <c r="Q22" s="9" t="s">
        <v>22</v>
      </c>
      <c r="R22" s="9" t="s">
        <v>23</v>
      </c>
      <c r="S22" s="9" t="s">
        <v>24</v>
      </c>
      <c r="T22" s="9" t="s">
        <v>25</v>
      </c>
      <c r="U22" s="9" t="s">
        <v>26</v>
      </c>
      <c r="V22" s="9" t="s">
        <v>2</v>
      </c>
      <c r="W22" s="9" t="s">
        <v>9</v>
      </c>
      <c r="X22" s="9" t="s">
        <v>12</v>
      </c>
      <c r="Y22" s="9" t="s">
        <v>13</v>
      </c>
    </row>
    <row r="23" spans="1:25" ht="20.100000000000001" customHeight="1" x14ac:dyDescent="0.25">
      <c r="A23" s="13">
        <v>20</v>
      </c>
      <c r="B23" s="11" t="s">
        <v>29</v>
      </c>
      <c r="C23" s="1">
        <v>211</v>
      </c>
      <c r="D23" s="1">
        <v>225</v>
      </c>
      <c r="E23" s="1">
        <v>234</v>
      </c>
      <c r="F23" s="1">
        <v>185</v>
      </c>
      <c r="G23" s="1">
        <v>182</v>
      </c>
      <c r="H23" s="6">
        <f t="shared" ref="H23:H30" si="0">SUM(C23:G23)</f>
        <v>1037</v>
      </c>
      <c r="I23" s="4">
        <f t="shared" ref="I23:I30" si="1">AVERAGE(C23:G23)</f>
        <v>207.4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6">
        <f t="shared" ref="O23:O30" si="2">SUM(J23:N23)</f>
        <v>0</v>
      </c>
      <c r="P23" s="4">
        <f>O23/5</f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6">
        <f t="shared" ref="V23:V30" si="3">SUM(Q23:U23)</f>
        <v>0</v>
      </c>
      <c r="W23" s="4">
        <f t="shared" ref="W23:W30" si="4">V23/6</f>
        <v>0</v>
      </c>
      <c r="X23" s="12">
        <f t="shared" ref="X23:X30" si="5">SUM(H23,O23,V23)</f>
        <v>1037</v>
      </c>
      <c r="Y23" s="8">
        <f t="shared" ref="Y23:Y30" si="6">AVERAGE(C23:G23,J23:N23,Q23:U23)</f>
        <v>69.13333333333334</v>
      </c>
    </row>
    <row r="24" spans="1:25" ht="20.100000000000001" customHeight="1" x14ac:dyDescent="0.25">
      <c r="A24" s="13">
        <v>21</v>
      </c>
      <c r="B24" s="5" t="s">
        <v>30</v>
      </c>
      <c r="C24" s="1">
        <v>179</v>
      </c>
      <c r="D24" s="1">
        <v>176</v>
      </c>
      <c r="E24" s="1">
        <v>195</v>
      </c>
      <c r="F24" s="1">
        <v>196</v>
      </c>
      <c r="G24" s="1">
        <v>198</v>
      </c>
      <c r="H24" s="3">
        <f t="shared" si="0"/>
        <v>944</v>
      </c>
      <c r="I24" s="4">
        <f t="shared" si="1"/>
        <v>188.8</v>
      </c>
      <c r="J24" s="1">
        <v>157</v>
      </c>
      <c r="K24" s="1">
        <v>169</v>
      </c>
      <c r="L24" s="1">
        <v>189</v>
      </c>
      <c r="M24" s="1">
        <v>175</v>
      </c>
      <c r="N24" s="1">
        <v>175</v>
      </c>
      <c r="O24" s="6">
        <f t="shared" si="2"/>
        <v>865</v>
      </c>
      <c r="P24" s="4">
        <f t="shared" ref="P24:P30" si="7">O24/5</f>
        <v>173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6">
        <f t="shared" si="3"/>
        <v>0</v>
      </c>
      <c r="W24" s="4">
        <f t="shared" si="4"/>
        <v>0</v>
      </c>
      <c r="X24" s="12">
        <f t="shared" si="5"/>
        <v>1809</v>
      </c>
      <c r="Y24" s="8">
        <f t="shared" si="6"/>
        <v>120.6</v>
      </c>
    </row>
    <row r="25" spans="1:25" ht="20.100000000000001" customHeight="1" x14ac:dyDescent="0.25">
      <c r="A25" s="13">
        <v>22</v>
      </c>
      <c r="B25" s="5" t="s">
        <v>31</v>
      </c>
      <c r="C25" s="1">
        <v>173</v>
      </c>
      <c r="D25" s="1">
        <v>183</v>
      </c>
      <c r="E25" s="1">
        <v>138</v>
      </c>
      <c r="F25" s="1">
        <v>166</v>
      </c>
      <c r="G25" s="1">
        <v>150</v>
      </c>
      <c r="H25" s="3">
        <f t="shared" si="0"/>
        <v>810</v>
      </c>
      <c r="I25" s="4">
        <f t="shared" si="1"/>
        <v>162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6">
        <f t="shared" si="2"/>
        <v>0</v>
      </c>
      <c r="P25" s="4">
        <f t="shared" si="7"/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6">
        <f t="shared" si="3"/>
        <v>0</v>
      </c>
      <c r="W25" s="4">
        <f t="shared" si="4"/>
        <v>0</v>
      </c>
      <c r="X25" s="12">
        <f t="shared" si="5"/>
        <v>810</v>
      </c>
      <c r="Y25" s="8">
        <f t="shared" si="6"/>
        <v>54</v>
      </c>
    </row>
    <row r="26" spans="1:25" ht="20.100000000000001" customHeight="1" x14ac:dyDescent="0.25">
      <c r="A26" s="13">
        <v>23</v>
      </c>
      <c r="B26" s="5" t="s">
        <v>32</v>
      </c>
      <c r="C26" s="1">
        <v>145</v>
      </c>
      <c r="D26" s="1">
        <v>183</v>
      </c>
      <c r="E26" s="1">
        <v>197</v>
      </c>
      <c r="F26" s="1">
        <v>176</v>
      </c>
      <c r="G26" s="1">
        <v>179</v>
      </c>
      <c r="H26" s="3">
        <f t="shared" si="0"/>
        <v>880</v>
      </c>
      <c r="I26" s="4">
        <f t="shared" si="1"/>
        <v>176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6">
        <f t="shared" si="2"/>
        <v>0</v>
      </c>
      <c r="P26" s="4">
        <f t="shared" si="7"/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6">
        <f t="shared" si="3"/>
        <v>0</v>
      </c>
      <c r="W26" s="4">
        <f t="shared" si="4"/>
        <v>0</v>
      </c>
      <c r="X26" s="12">
        <f t="shared" si="5"/>
        <v>880</v>
      </c>
      <c r="Y26" s="8">
        <f t="shared" si="6"/>
        <v>58.666666666666664</v>
      </c>
    </row>
    <row r="27" spans="1:25" ht="20.100000000000001" customHeight="1" x14ac:dyDescent="0.25">
      <c r="A27" s="10">
        <v>24</v>
      </c>
      <c r="B27" s="5" t="s">
        <v>44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3">
        <f t="shared" si="0"/>
        <v>0</v>
      </c>
      <c r="I27" s="4">
        <f t="shared" si="1"/>
        <v>0</v>
      </c>
      <c r="J27" s="1">
        <v>188</v>
      </c>
      <c r="K27" s="1">
        <v>206</v>
      </c>
      <c r="L27" s="1">
        <v>189</v>
      </c>
      <c r="M27" s="1">
        <v>135</v>
      </c>
      <c r="N27" s="1">
        <v>198</v>
      </c>
      <c r="O27" s="6">
        <f t="shared" si="2"/>
        <v>916</v>
      </c>
      <c r="P27" s="4">
        <f t="shared" si="7"/>
        <v>183.2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6">
        <f t="shared" si="3"/>
        <v>0</v>
      </c>
      <c r="W27" s="4">
        <f t="shared" si="4"/>
        <v>0</v>
      </c>
      <c r="X27" s="12">
        <f t="shared" si="5"/>
        <v>916</v>
      </c>
      <c r="Y27" s="8">
        <f t="shared" si="6"/>
        <v>61.06666666666667</v>
      </c>
    </row>
    <row r="28" spans="1:25" ht="20.100000000000001" customHeight="1" x14ac:dyDescent="0.25">
      <c r="A28" s="10">
        <v>25</v>
      </c>
      <c r="B28" s="5" t="s">
        <v>45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3">
        <f t="shared" si="0"/>
        <v>0</v>
      </c>
      <c r="I28" s="4">
        <f t="shared" si="1"/>
        <v>0</v>
      </c>
      <c r="J28" s="1">
        <v>247</v>
      </c>
      <c r="K28" s="1">
        <v>229</v>
      </c>
      <c r="L28" s="1">
        <v>240</v>
      </c>
      <c r="M28" s="1">
        <v>211</v>
      </c>
      <c r="N28" s="1">
        <v>267</v>
      </c>
      <c r="O28" s="6">
        <f t="shared" si="2"/>
        <v>1194</v>
      </c>
      <c r="P28" s="4">
        <f t="shared" si="7"/>
        <v>238.8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6">
        <f t="shared" si="3"/>
        <v>0</v>
      </c>
      <c r="W28" s="4">
        <f t="shared" si="4"/>
        <v>0</v>
      </c>
      <c r="X28" s="12">
        <f t="shared" si="5"/>
        <v>1194</v>
      </c>
      <c r="Y28" s="8">
        <f t="shared" si="6"/>
        <v>79.599999999999994</v>
      </c>
    </row>
    <row r="29" spans="1:25" ht="20.100000000000001" customHeight="1" x14ac:dyDescent="0.25">
      <c r="A29" s="10">
        <v>26</v>
      </c>
      <c r="B29" s="5"/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6">
        <f t="shared" si="0"/>
        <v>0</v>
      </c>
      <c r="I29" s="4">
        <f t="shared" si="1"/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6">
        <f t="shared" si="2"/>
        <v>0</v>
      </c>
      <c r="P29" s="4">
        <f t="shared" si="7"/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6">
        <f t="shared" si="3"/>
        <v>0</v>
      </c>
      <c r="W29" s="4">
        <f t="shared" si="4"/>
        <v>0</v>
      </c>
      <c r="X29" s="12">
        <f t="shared" si="5"/>
        <v>0</v>
      </c>
      <c r="Y29" s="8">
        <f t="shared" si="6"/>
        <v>0</v>
      </c>
    </row>
    <row r="30" spans="1:25" ht="20.100000000000001" customHeight="1" x14ac:dyDescent="0.25">
      <c r="A30" s="10">
        <v>27</v>
      </c>
      <c r="B30" s="5"/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3">
        <f t="shared" si="0"/>
        <v>0</v>
      </c>
      <c r="I30" s="4">
        <f t="shared" si="1"/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6">
        <f t="shared" si="2"/>
        <v>0</v>
      </c>
      <c r="P30" s="4">
        <f t="shared" si="7"/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6">
        <f t="shared" si="3"/>
        <v>0</v>
      </c>
      <c r="W30" s="4">
        <f t="shared" si="4"/>
        <v>0</v>
      </c>
      <c r="X30" s="12">
        <f t="shared" si="5"/>
        <v>0</v>
      </c>
      <c r="Y30" s="8">
        <f t="shared" si="6"/>
        <v>0</v>
      </c>
    </row>
    <row r="31" spans="1:25" ht="20.100000000000001" customHeight="1" x14ac:dyDescent="0.2"/>
    <row r="32" spans="1:25" ht="20.100000000000001" customHeight="1" x14ac:dyDescent="0.2"/>
    <row r="33" ht="20.100000000000001" customHeight="1" x14ac:dyDescent="0.2"/>
    <row r="43" ht="39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</sheetData>
  <sortState ref="B4:Y11">
    <sortCondition descending="1" ref="X4:X11"/>
    <sortCondition descending="1" ref="U4:U11"/>
    <sortCondition descending="1" ref="T4:T11"/>
  </sortState>
  <mergeCells count="1">
    <mergeCell ref="A1:Y1"/>
  </mergeCells>
  <phoneticPr fontId="2" type="noConversion"/>
  <pageMargins left="0.19685039370078741" right="0.19685039370078741" top="0.19685039370078741" bottom="0.19685039370078741" header="0" footer="0.15748031496062992"/>
  <pageSetup paperSize="9" scale="62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квал муж</vt:lpstr>
      <vt:lpstr>'квал муж'!Область_печати</vt:lpstr>
    </vt:vector>
  </TitlesOfParts>
  <Company>;-)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Windows User</cp:lastModifiedBy>
  <cp:lastPrinted>2015-09-25T07:08:03Z</cp:lastPrinted>
  <dcterms:created xsi:type="dcterms:W3CDTF">2006-12-20T04:18:52Z</dcterms:created>
  <dcterms:modified xsi:type="dcterms:W3CDTF">2015-09-25T07:20:24Z</dcterms:modified>
</cp:coreProperties>
</file>