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1"/>
  </bookViews>
  <sheets>
    <sheet name="1 квалификация" sheetId="1" r:id="rId1"/>
    <sheet name="2 квалификация" sheetId="2" r:id="rId2"/>
    <sheet name="Финал" sheetId="3" r:id="rId3"/>
    <sheet name="Спортивный зачёт" sheetId="4" r:id="rId4"/>
    <sheet name="Итоги Спортивного зачёта" sheetId="5" r:id="rId5"/>
    <sheet name="Итоговые места" sheetId="6" r:id="rId6"/>
  </sheets>
  <definedNames/>
  <calcPr fullCalcOnLoad="1"/>
</workbook>
</file>

<file path=xl/sharedStrings.xml><?xml version="1.0" encoding="utf-8"?>
<sst xmlns="http://schemas.openxmlformats.org/spreadsheetml/2006/main" count="388" uniqueCount="108">
  <si>
    <t>№</t>
  </si>
  <si>
    <t>Ф.И.О. участника</t>
  </si>
  <si>
    <t>Ганд.</t>
  </si>
  <si>
    <t>Сумма</t>
  </si>
  <si>
    <t>Средний</t>
  </si>
  <si>
    <t>Аитов Марат</t>
  </si>
  <si>
    <t>Девятилов Александр</t>
  </si>
  <si>
    <t>Копыльцов Константин</t>
  </si>
  <si>
    <t>Хохлов Олег</t>
  </si>
  <si>
    <t>1 квал.</t>
  </si>
  <si>
    <t>Ваншейдт Владимир</t>
  </si>
  <si>
    <t>Гущин Андрей</t>
  </si>
  <si>
    <t>1-й раунд</t>
  </si>
  <si>
    <t>2-й раунд</t>
  </si>
  <si>
    <t>3-й раунд</t>
  </si>
  <si>
    <t>Финал</t>
  </si>
  <si>
    <t>2-е место -</t>
  </si>
  <si>
    <t>3-е место -</t>
  </si>
  <si>
    <t>2 квал.</t>
  </si>
  <si>
    <t>Бурашников Сергей</t>
  </si>
  <si>
    <t>Журавлёв Сергей</t>
  </si>
  <si>
    <t>Киселёв Владимир</t>
  </si>
  <si>
    <t>Шишкин Павел</t>
  </si>
  <si>
    <t>Кукшинов Рамиль</t>
  </si>
  <si>
    <t>Гренкевич Михаил</t>
  </si>
  <si>
    <t>Демьяшев Александр</t>
  </si>
  <si>
    <t>Гаврилов Андрей</t>
  </si>
  <si>
    <t>Волжанкин Юрий</t>
  </si>
  <si>
    <t>Пражак Наталья</t>
  </si>
  <si>
    <t>Пражак Антон</t>
  </si>
  <si>
    <t>4-е место -</t>
  </si>
  <si>
    <t>Родевич Александр</t>
  </si>
  <si>
    <t>Крылов Николай</t>
  </si>
  <si>
    <t>Корнышов Юрий</t>
  </si>
  <si>
    <t>Смоляницкий Максим</t>
  </si>
  <si>
    <t>Распределение по местам:</t>
  </si>
  <si>
    <t>Мухин Александр</t>
  </si>
  <si>
    <t>Резвов Альберт</t>
  </si>
  <si>
    <t>Логашёв Алексей</t>
  </si>
  <si>
    <t>Воскобойников Дмитрий</t>
  </si>
  <si>
    <t>Старков Алексей</t>
  </si>
  <si>
    <t>Квал.</t>
  </si>
  <si>
    <t>Апыхтин Олег</t>
  </si>
  <si>
    <t>Лунёв Александр</t>
  </si>
  <si>
    <t>Бахмутов Сергей</t>
  </si>
  <si>
    <t>Суворин Александр</t>
  </si>
  <si>
    <t>Журавлёв Алексей</t>
  </si>
  <si>
    <t>Журавлёв Павел</t>
  </si>
  <si>
    <t>Яковкин Андрей</t>
  </si>
  <si>
    <t>Чеменёв Сергей</t>
  </si>
  <si>
    <t>1-1</t>
  </si>
  <si>
    <t>1-2</t>
  </si>
  <si>
    <t>1-3</t>
  </si>
  <si>
    <t>1-4</t>
  </si>
  <si>
    <t>1-5</t>
  </si>
  <si>
    <t>1-6</t>
  </si>
  <si>
    <t>2-1</t>
  </si>
  <si>
    <t>2-2</t>
  </si>
  <si>
    <t>2-3</t>
  </si>
  <si>
    <t>2-4</t>
  </si>
  <si>
    <t>2-5</t>
  </si>
  <si>
    <t>2-6</t>
  </si>
  <si>
    <t>Квашнёв Сергей</t>
  </si>
  <si>
    <t>Итоги квалификационного отбора</t>
  </si>
  <si>
    <t xml:space="preserve">MASTER OF THE PLASTIC BALL - </t>
  </si>
  <si>
    <t>3 путёвки на ВС (Roll Off)</t>
  </si>
  <si>
    <t>XV Пластик-болл</t>
  </si>
  <si>
    <t>Яковкина Татьяна</t>
  </si>
  <si>
    <t>Загумённый Владимир</t>
  </si>
  <si>
    <t>Хачатурян Антон</t>
  </si>
  <si>
    <t>Зубов Сергей</t>
  </si>
  <si>
    <t>Медведев Роман</t>
  </si>
  <si>
    <t>Парахневич Александр</t>
  </si>
  <si>
    <t>Парахневич Андрей</t>
  </si>
  <si>
    <t>Соколов Виктор</t>
  </si>
  <si>
    <t>Володин Андрей</t>
  </si>
  <si>
    <t>Ятыгин Андрей</t>
  </si>
  <si>
    <t>Поторочин Владимир</t>
  </si>
  <si>
    <t>Булгаков Евгений</t>
  </si>
  <si>
    <t>Беляева Елена</t>
  </si>
  <si>
    <t>Беляев Сергей</t>
  </si>
  <si>
    <t>Скрипкин Сергей</t>
  </si>
  <si>
    <t>Гришунин Николай</t>
  </si>
  <si>
    <t>Овчинникова Анна</t>
  </si>
  <si>
    <t>Переигровка</t>
  </si>
  <si>
    <t>Носов Юрий</t>
  </si>
  <si>
    <t>Бальсанов Константин</t>
  </si>
  <si>
    <t>Прозукин Андрей</t>
  </si>
  <si>
    <t>Зыкин Евгений</t>
  </si>
  <si>
    <t>Нестеров Кирилл</t>
  </si>
  <si>
    <r>
      <t>1-я квалификация                20-27</t>
    </r>
    <r>
      <rPr>
        <b/>
        <sz val="14"/>
        <color indexed="8"/>
        <rFont val="Calibri"/>
        <family val="2"/>
      </rPr>
      <t xml:space="preserve"> сентября 2016 г.</t>
    </r>
  </si>
  <si>
    <r>
      <rPr>
        <b/>
        <sz val="14"/>
        <color indexed="8"/>
        <rFont val="Calibri"/>
        <family val="2"/>
      </rPr>
      <t>2-я квалификация</t>
    </r>
    <r>
      <rPr>
        <b/>
        <sz val="16"/>
        <color indexed="8"/>
        <rFont val="Calibri"/>
        <family val="2"/>
      </rPr>
      <t xml:space="preserve">                28-</t>
    </r>
    <r>
      <rPr>
        <b/>
        <sz val="14"/>
        <color indexed="8"/>
        <rFont val="Calibri"/>
        <family val="2"/>
      </rPr>
      <t>29 сентября 2016 г.</t>
    </r>
  </si>
  <si>
    <t>Зачёт</t>
  </si>
  <si>
    <t>М</t>
  </si>
  <si>
    <t>В</t>
  </si>
  <si>
    <t>Ж</t>
  </si>
  <si>
    <t>XV Открытый Турнир “Master Of The Plastic Ball”</t>
  </si>
  <si>
    <r>
      <t>20-29</t>
    </r>
    <r>
      <rPr>
        <i/>
        <sz val="14"/>
        <color indexed="8"/>
        <rFont val="Calibri"/>
        <family val="2"/>
      </rPr>
      <t xml:space="preserve"> сентября 2016 г.</t>
    </r>
  </si>
  <si>
    <t>Спортивный зачёт по 1-12 играм</t>
  </si>
  <si>
    <t>Нестерюк Сергей</t>
  </si>
  <si>
    <t>Зиновьев Святослав</t>
  </si>
  <si>
    <t xml:space="preserve">Лучший результат  - </t>
  </si>
  <si>
    <t>Женщины</t>
  </si>
  <si>
    <t xml:space="preserve">1 место  - </t>
  </si>
  <si>
    <t xml:space="preserve">2 место  - </t>
  </si>
  <si>
    <t xml:space="preserve">3 место  - </t>
  </si>
  <si>
    <t>Мужчины</t>
  </si>
  <si>
    <t>Ветераны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</si>
</sst>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b/>
      <i/>
      <sz val="14"/>
      <name val="Calibri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i/>
      <sz val="11"/>
      <color indexed="10"/>
      <name val="Calibri"/>
      <family val="2"/>
    </font>
    <font>
      <i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14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6"/>
      <name val="Calibri"/>
      <family val="2"/>
    </font>
    <font>
      <b/>
      <i/>
      <sz val="12"/>
      <color indexed="10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17"/>
      <name val="Calibri"/>
      <family val="2"/>
    </font>
    <font>
      <b/>
      <sz val="16"/>
      <name val="Calibri"/>
      <family val="2"/>
    </font>
    <font>
      <b/>
      <sz val="20"/>
      <color indexed="10"/>
      <name val="Calibri"/>
      <family val="2"/>
    </font>
    <font>
      <b/>
      <sz val="8"/>
      <color indexed="8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0"/>
      <color indexed="8"/>
      <name val="Calibri"/>
      <family val="2"/>
    </font>
    <font>
      <sz val="12"/>
      <color indexed="53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i/>
      <sz val="18"/>
      <color indexed="10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i/>
      <sz val="14"/>
      <color theme="1"/>
      <name val="Calibri"/>
      <family val="2"/>
    </font>
    <font>
      <sz val="12"/>
      <color rgb="FFFF0000"/>
      <name val="Calibri"/>
      <family val="2"/>
    </font>
    <font>
      <sz val="12"/>
      <color theme="9" tint="-0.24997000396251678"/>
      <name val="Calibri"/>
      <family val="2"/>
    </font>
    <font>
      <b/>
      <i/>
      <sz val="18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i/>
      <sz val="12"/>
      <color rgb="FFFF0000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rgb="FF00B050"/>
      <name val="Calibri"/>
      <family val="2"/>
    </font>
    <font>
      <i/>
      <sz val="11"/>
      <color rgb="FFFF0000"/>
      <name val="Calibri"/>
      <family val="2"/>
    </font>
    <font>
      <i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84" fillId="0" borderId="1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" fontId="88" fillId="0" borderId="10" xfId="0" applyNumberFormat="1" applyFont="1" applyBorder="1" applyAlignment="1">
      <alignment horizontal="center" vertical="center"/>
    </xf>
    <xf numFmtId="172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6" fontId="27" fillId="0" borderId="10" xfId="0" applyNumberFormat="1" applyFont="1" applyBorder="1" applyAlignment="1">
      <alignment horizontal="center" vertical="center"/>
    </xf>
    <xf numFmtId="0" fontId="88" fillId="0" borderId="0" xfId="0" applyFont="1" applyBorder="1" applyAlignment="1">
      <alignment horizontal="center"/>
    </xf>
    <xf numFmtId="0" fontId="89" fillId="0" borderId="0" xfId="0" applyFont="1" applyBorder="1" applyAlignment="1">
      <alignment/>
    </xf>
    <xf numFmtId="0" fontId="89" fillId="0" borderId="0" xfId="0" applyFont="1" applyBorder="1" applyAlignment="1">
      <alignment horizontal="center"/>
    </xf>
    <xf numFmtId="0" fontId="90" fillId="0" borderId="0" xfId="0" applyFont="1" applyAlignment="1">
      <alignment/>
    </xf>
    <xf numFmtId="0" fontId="85" fillId="0" borderId="0" xfId="0" applyFont="1" applyFill="1" applyBorder="1" applyAlignment="1">
      <alignment horizontal="left"/>
    </xf>
    <xf numFmtId="0" fontId="85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91" fillId="0" borderId="0" xfId="0" applyFont="1" applyFill="1" applyBorder="1" applyAlignment="1">
      <alignment horizontal="left"/>
    </xf>
    <xf numFmtId="0" fontId="84" fillId="0" borderId="0" xfId="0" applyFont="1" applyAlignment="1">
      <alignment horizontal="center"/>
    </xf>
    <xf numFmtId="0" fontId="84" fillId="0" borderId="11" xfId="0" applyFont="1" applyBorder="1" applyAlignment="1">
      <alignment horizontal="center" vertical="center"/>
    </xf>
    <xf numFmtId="0" fontId="91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92" fillId="0" borderId="0" xfId="0" applyFont="1" applyBorder="1" applyAlignment="1">
      <alignment/>
    </xf>
    <xf numFmtId="0" fontId="93" fillId="0" borderId="12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89" fillId="0" borderId="0" xfId="0" applyNumberFormat="1" applyFont="1" applyBorder="1" applyAlignment="1">
      <alignment vertical="center"/>
    </xf>
    <xf numFmtId="172" fontId="56" fillId="0" borderId="0" xfId="0" applyNumberFormat="1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4" fillId="0" borderId="13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15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90" fillId="0" borderId="18" xfId="0" applyFont="1" applyFill="1" applyBorder="1" applyAlignment="1">
      <alignment horizontal="center" vertical="center"/>
    </xf>
    <xf numFmtId="0" fontId="90" fillId="0" borderId="19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 horizontal="center" vertical="center"/>
    </xf>
    <xf numFmtId="0" fontId="90" fillId="0" borderId="21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1" fontId="95" fillId="0" borderId="22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87" fillId="0" borderId="23" xfId="0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horizontal="center" vertical="center"/>
    </xf>
    <xf numFmtId="0" fontId="90" fillId="0" borderId="25" xfId="0" applyFont="1" applyFill="1" applyBorder="1" applyAlignment="1">
      <alignment horizontal="center" vertical="center"/>
    </xf>
    <xf numFmtId="0" fontId="90" fillId="0" borderId="26" xfId="0" applyFont="1" applyFill="1" applyBorder="1" applyAlignment="1">
      <alignment horizontal="center" vertical="center"/>
    </xf>
    <xf numFmtId="0" fontId="90" fillId="0" borderId="27" xfId="0" applyFont="1" applyFill="1" applyBorder="1" applyAlignment="1">
      <alignment horizontal="center" vertical="center"/>
    </xf>
    <xf numFmtId="0" fontId="89" fillId="0" borderId="23" xfId="0" applyFont="1" applyFill="1" applyBorder="1" applyAlignment="1">
      <alignment horizontal="center" vertical="center"/>
    </xf>
    <xf numFmtId="0" fontId="94" fillId="0" borderId="28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1" fontId="58" fillId="0" borderId="22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1" fontId="95" fillId="0" borderId="22" xfId="0" applyNumberFormat="1" applyFont="1" applyFill="1" applyBorder="1" applyAlignment="1">
      <alignment horizontal="center" vertical="center"/>
    </xf>
    <xf numFmtId="0" fontId="87" fillId="0" borderId="29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87" fillId="0" borderId="31" xfId="0" applyFont="1" applyFill="1" applyBorder="1" applyAlignment="1">
      <alignment horizontal="center" vertical="center"/>
    </xf>
    <xf numFmtId="0" fontId="90" fillId="0" borderId="32" xfId="0" applyFont="1" applyBorder="1" applyAlignment="1">
      <alignment horizontal="center" vertical="center"/>
    </xf>
    <xf numFmtId="0" fontId="90" fillId="0" borderId="33" xfId="0" applyFont="1" applyBorder="1" applyAlignment="1">
      <alignment horizontal="center" vertical="center"/>
    </xf>
    <xf numFmtId="0" fontId="90" fillId="0" borderId="34" xfId="0" applyFont="1" applyBorder="1" applyAlignment="1">
      <alignment horizontal="center" vertical="center"/>
    </xf>
    <xf numFmtId="0" fontId="90" fillId="0" borderId="34" xfId="0" applyFont="1" applyFill="1" applyBorder="1" applyAlignment="1">
      <alignment horizontal="center" vertical="center"/>
    </xf>
    <xf numFmtId="0" fontId="90" fillId="0" borderId="35" xfId="0" applyFont="1" applyFill="1" applyBorder="1" applyAlignment="1">
      <alignment horizontal="center" vertical="center"/>
    </xf>
    <xf numFmtId="0" fontId="89" fillId="0" borderId="31" xfId="0" applyFont="1" applyFill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1" fontId="95" fillId="0" borderId="31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90" fillId="0" borderId="36" xfId="0" applyFont="1" applyFill="1" applyBorder="1" applyAlignment="1">
      <alignment horizontal="center" vertical="center"/>
    </xf>
    <xf numFmtId="0" fontId="90" fillId="0" borderId="37" xfId="0" applyFont="1" applyFill="1" applyBorder="1" applyAlignment="1">
      <alignment horizontal="center" vertical="center"/>
    </xf>
    <xf numFmtId="0" fontId="90" fillId="0" borderId="38" xfId="0" applyFont="1" applyFill="1" applyBorder="1" applyAlignment="1">
      <alignment horizontal="center" vertical="center"/>
    </xf>
    <xf numFmtId="0" fontId="90" fillId="0" borderId="39" xfId="0" applyFont="1" applyFill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89" fillId="0" borderId="4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90" fillId="0" borderId="41" xfId="0" applyFont="1" applyFill="1" applyBorder="1" applyAlignment="1">
      <alignment horizontal="center" vertical="center"/>
    </xf>
    <xf numFmtId="0" fontId="90" fillId="0" borderId="42" xfId="0" applyFont="1" applyFill="1" applyBorder="1" applyAlignment="1">
      <alignment horizontal="center" vertical="center"/>
    </xf>
    <xf numFmtId="0" fontId="90" fillId="0" borderId="43" xfId="0" applyFont="1" applyFill="1" applyBorder="1" applyAlignment="1">
      <alignment horizontal="center" vertical="center"/>
    </xf>
    <xf numFmtId="0" fontId="90" fillId="0" borderId="17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2" fontId="89" fillId="0" borderId="44" xfId="0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90" fillId="0" borderId="23" xfId="0" applyFont="1" applyFill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2" fontId="89" fillId="0" borderId="24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90" fillId="33" borderId="26" xfId="0" applyFont="1" applyFill="1" applyBorder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90" fillId="0" borderId="29" xfId="0" applyFont="1" applyFill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0" fontId="87" fillId="0" borderId="29" xfId="0" applyFont="1" applyBorder="1" applyAlignment="1">
      <alignment horizontal="center" vertical="center"/>
    </xf>
    <xf numFmtId="0" fontId="90" fillId="0" borderId="37" xfId="0" applyFont="1" applyBorder="1" applyAlignment="1">
      <alignment horizontal="center" vertical="center"/>
    </xf>
    <xf numFmtId="0" fontId="90" fillId="0" borderId="38" xfId="0" applyFont="1" applyBorder="1" applyAlignment="1">
      <alignment horizontal="center" vertical="center"/>
    </xf>
    <xf numFmtId="2" fontId="42" fillId="0" borderId="24" xfId="0" applyNumberFormat="1" applyFont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3" xfId="0" applyFont="1" applyFill="1" applyBorder="1" applyAlignment="1">
      <alignment horizontal="center" vertical="center"/>
    </xf>
    <xf numFmtId="0" fontId="90" fillId="0" borderId="31" xfId="0" applyFont="1" applyFill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2" fontId="89" fillId="0" borderId="32" xfId="0" applyNumberFormat="1" applyFont="1" applyBorder="1" applyAlignment="1">
      <alignment horizontal="center" vertical="center"/>
    </xf>
    <xf numFmtId="0" fontId="88" fillId="0" borderId="10" xfId="0" applyFont="1" applyBorder="1" applyAlignment="1">
      <alignment horizontal="center"/>
    </xf>
    <xf numFmtId="0" fontId="84" fillId="0" borderId="45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/>
    </xf>
    <xf numFmtId="0" fontId="84" fillId="0" borderId="15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87" fillId="0" borderId="46" xfId="0" applyFont="1" applyFill="1" applyBorder="1" applyAlignment="1">
      <alignment horizontal="center"/>
    </xf>
    <xf numFmtId="0" fontId="89" fillId="0" borderId="22" xfId="0" applyFont="1" applyFill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87" fillId="0" borderId="28" xfId="0" applyFont="1" applyBorder="1" applyAlignment="1">
      <alignment horizontal="center"/>
    </xf>
    <xf numFmtId="0" fontId="89" fillId="0" borderId="23" xfId="0" applyFont="1" applyBorder="1" applyAlignment="1">
      <alignment horizontal="center"/>
    </xf>
    <xf numFmtId="0" fontId="90" fillId="0" borderId="25" xfId="0" applyFont="1" applyFill="1" applyBorder="1" applyAlignment="1">
      <alignment horizontal="center"/>
    </xf>
    <xf numFmtId="0" fontId="90" fillId="0" borderId="26" xfId="0" applyFont="1" applyFill="1" applyBorder="1" applyAlignment="1">
      <alignment horizontal="center"/>
    </xf>
    <xf numFmtId="0" fontId="87" fillId="0" borderId="28" xfId="0" applyFont="1" applyFill="1" applyBorder="1" applyAlignment="1">
      <alignment horizontal="center"/>
    </xf>
    <xf numFmtId="0" fontId="89" fillId="0" borderId="23" xfId="0" applyFont="1" applyFill="1" applyBorder="1" applyAlignment="1">
      <alignment horizontal="center"/>
    </xf>
    <xf numFmtId="0" fontId="90" fillId="33" borderId="26" xfId="0" applyFont="1" applyFill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90" fillId="0" borderId="26" xfId="0" applyFont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87" fillId="0" borderId="47" xfId="0" applyFont="1" applyFill="1" applyBorder="1" applyAlignment="1">
      <alignment horizontal="center"/>
    </xf>
    <xf numFmtId="0" fontId="90" fillId="0" borderId="37" xfId="0" applyFont="1" applyFill="1" applyBorder="1" applyAlignment="1">
      <alignment horizontal="center"/>
    </xf>
    <xf numFmtId="0" fontId="90" fillId="0" borderId="38" xfId="0" applyFont="1" applyFill="1" applyBorder="1" applyAlignment="1">
      <alignment horizontal="center"/>
    </xf>
    <xf numFmtId="0" fontId="49" fillId="0" borderId="47" xfId="0" applyFont="1" applyFill="1" applyBorder="1" applyAlignment="1">
      <alignment horizontal="center"/>
    </xf>
    <xf numFmtId="0" fontId="89" fillId="0" borderId="31" xfId="0" applyFont="1" applyBorder="1" applyAlignment="1">
      <alignment horizontal="center"/>
    </xf>
    <xf numFmtId="0" fontId="87" fillId="0" borderId="30" xfId="0" applyFont="1" applyFill="1" applyBorder="1" applyAlignment="1">
      <alignment horizontal="center"/>
    </xf>
    <xf numFmtId="0" fontId="89" fillId="0" borderId="31" xfId="0" applyFont="1" applyFill="1" applyBorder="1" applyAlignment="1">
      <alignment horizontal="center"/>
    </xf>
    <xf numFmtId="0" fontId="90" fillId="0" borderId="34" xfId="0" applyFont="1" applyFill="1" applyBorder="1" applyAlignment="1">
      <alignment horizontal="center"/>
    </xf>
    <xf numFmtId="0" fontId="90" fillId="0" borderId="48" xfId="0" applyFont="1" applyFill="1" applyBorder="1" applyAlignment="1">
      <alignment horizontal="center"/>
    </xf>
    <xf numFmtId="0" fontId="90" fillId="0" borderId="49" xfId="0" applyFont="1" applyFill="1" applyBorder="1" applyAlignment="1">
      <alignment horizontal="center"/>
    </xf>
    <xf numFmtId="0" fontId="90" fillId="0" borderId="50" xfId="0" applyFont="1" applyFill="1" applyBorder="1" applyAlignment="1">
      <alignment horizontal="center"/>
    </xf>
    <xf numFmtId="0" fontId="90" fillId="0" borderId="51" xfId="0" applyFont="1" applyFill="1" applyBorder="1" applyAlignment="1">
      <alignment horizontal="center"/>
    </xf>
    <xf numFmtId="0" fontId="84" fillId="0" borderId="52" xfId="0" applyFont="1" applyBorder="1" applyAlignment="1">
      <alignment horizontal="center"/>
    </xf>
    <xf numFmtId="0" fontId="90" fillId="0" borderId="53" xfId="0" applyFont="1" applyFill="1" applyBorder="1" applyAlignment="1">
      <alignment horizontal="center"/>
    </xf>
    <xf numFmtId="0" fontId="90" fillId="0" borderId="54" xfId="0" applyFont="1" applyFill="1" applyBorder="1" applyAlignment="1">
      <alignment horizontal="center"/>
    </xf>
    <xf numFmtId="0" fontId="90" fillId="0" borderId="53" xfId="0" applyFont="1" applyBorder="1" applyAlignment="1">
      <alignment horizontal="center"/>
    </xf>
    <xf numFmtId="0" fontId="56" fillId="0" borderId="53" xfId="0" applyFont="1" applyFill="1" applyBorder="1" applyAlignment="1">
      <alignment horizontal="center"/>
    </xf>
    <xf numFmtId="0" fontId="56" fillId="0" borderId="54" xfId="0" applyFont="1" applyFill="1" applyBorder="1" applyAlignment="1">
      <alignment horizontal="center"/>
    </xf>
    <xf numFmtId="0" fontId="90" fillId="0" borderId="55" xfId="0" applyFont="1" applyFill="1" applyBorder="1" applyAlignment="1">
      <alignment horizontal="center"/>
    </xf>
    <xf numFmtId="0" fontId="90" fillId="0" borderId="56" xfId="0" applyFont="1" applyFill="1" applyBorder="1" applyAlignment="1">
      <alignment horizontal="center"/>
    </xf>
    <xf numFmtId="0" fontId="90" fillId="0" borderId="57" xfId="0" applyFont="1" applyFill="1" applyBorder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90" fillId="0" borderId="27" xfId="0" applyFont="1" applyFill="1" applyBorder="1" applyAlignment="1">
      <alignment horizontal="center"/>
    </xf>
    <xf numFmtId="0" fontId="90" fillId="0" borderId="39" xfId="0" applyFont="1" applyFill="1" applyBorder="1" applyAlignment="1">
      <alignment horizontal="center"/>
    </xf>
    <xf numFmtId="0" fontId="90" fillId="0" borderId="35" xfId="0" applyFont="1" applyFill="1" applyBorder="1" applyAlignment="1">
      <alignment horizontal="center"/>
    </xf>
    <xf numFmtId="0" fontId="97" fillId="0" borderId="40" xfId="0" applyFont="1" applyFill="1" applyBorder="1" applyAlignment="1">
      <alignment horizontal="center"/>
    </xf>
    <xf numFmtId="0" fontId="90" fillId="0" borderId="49" xfId="0" applyFont="1" applyBorder="1" applyAlignment="1">
      <alignment horizontal="center"/>
    </xf>
    <xf numFmtId="0" fontId="90" fillId="0" borderId="50" xfId="0" applyFont="1" applyBorder="1" applyAlignment="1">
      <alignment horizontal="center"/>
    </xf>
    <xf numFmtId="0" fontId="85" fillId="0" borderId="0" xfId="0" applyFont="1" applyBorder="1" applyAlignment="1">
      <alignment/>
    </xf>
    <xf numFmtId="0" fontId="98" fillId="0" borderId="0" xfId="0" applyFont="1" applyBorder="1" applyAlignment="1">
      <alignment/>
    </xf>
    <xf numFmtId="0" fontId="90" fillId="0" borderId="55" xfId="0" applyFont="1" applyFill="1" applyBorder="1" applyAlignment="1">
      <alignment horizontal="center" vertical="center"/>
    </xf>
    <xf numFmtId="0" fontId="90" fillId="0" borderId="53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90" fillId="0" borderId="58" xfId="0" applyFont="1" applyFill="1" applyBorder="1" applyAlignment="1">
      <alignment horizontal="center" vertical="center"/>
    </xf>
    <xf numFmtId="0" fontId="90" fillId="0" borderId="59" xfId="0" applyFont="1" applyFill="1" applyBorder="1" applyAlignment="1">
      <alignment horizontal="center" vertical="center"/>
    </xf>
    <xf numFmtId="0" fontId="90" fillId="0" borderId="54" xfId="0" applyFont="1" applyFill="1" applyBorder="1" applyAlignment="1">
      <alignment horizontal="center" vertical="center"/>
    </xf>
    <xf numFmtId="0" fontId="90" fillId="0" borderId="53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89" fillId="0" borderId="60" xfId="0" applyFont="1" applyBorder="1" applyAlignment="1">
      <alignment horizontal="center"/>
    </xf>
    <xf numFmtId="2" fontId="89" fillId="0" borderId="17" xfId="0" applyNumberFormat="1" applyFont="1" applyBorder="1" applyAlignment="1">
      <alignment horizontal="center"/>
    </xf>
    <xf numFmtId="2" fontId="89" fillId="0" borderId="23" xfId="0" applyNumberFormat="1" applyFont="1" applyBorder="1" applyAlignment="1">
      <alignment horizontal="center"/>
    </xf>
    <xf numFmtId="2" fontId="89" fillId="0" borderId="31" xfId="0" applyNumberFormat="1" applyFont="1" applyBorder="1" applyAlignment="1">
      <alignment horizontal="center"/>
    </xf>
    <xf numFmtId="0" fontId="99" fillId="0" borderId="23" xfId="0" applyFont="1" applyFill="1" applyBorder="1" applyAlignment="1">
      <alignment horizontal="center"/>
    </xf>
    <xf numFmtId="0" fontId="100" fillId="0" borderId="23" xfId="0" applyFont="1" applyBorder="1" applyAlignment="1">
      <alignment horizontal="center"/>
    </xf>
    <xf numFmtId="0" fontId="100" fillId="0" borderId="23" xfId="0" applyFont="1" applyFill="1" applyBorder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0" fontId="89" fillId="0" borderId="29" xfId="0" applyFont="1" applyFill="1" applyBorder="1" applyAlignment="1">
      <alignment horizontal="center" vertical="center"/>
    </xf>
    <xf numFmtId="0" fontId="84" fillId="0" borderId="61" xfId="0" applyFont="1" applyFill="1" applyBorder="1" applyAlignment="1">
      <alignment horizontal="center"/>
    </xf>
    <xf numFmtId="0" fontId="84" fillId="0" borderId="62" xfId="0" applyFont="1" applyFill="1" applyBorder="1" applyAlignment="1">
      <alignment horizontal="center"/>
    </xf>
    <xf numFmtId="0" fontId="84" fillId="0" borderId="63" xfId="0" applyFont="1" applyFill="1" applyBorder="1" applyAlignment="1">
      <alignment horizontal="center"/>
    </xf>
    <xf numFmtId="0" fontId="56" fillId="0" borderId="53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87" fillId="33" borderId="23" xfId="0" applyFont="1" applyFill="1" applyBorder="1" applyAlignment="1">
      <alignment horizontal="center" vertical="center"/>
    </xf>
    <xf numFmtId="0" fontId="90" fillId="33" borderId="24" xfId="0" applyFont="1" applyFill="1" applyBorder="1" applyAlignment="1">
      <alignment horizontal="center" vertical="center"/>
    </xf>
    <xf numFmtId="0" fontId="90" fillId="33" borderId="25" xfId="0" applyFont="1" applyFill="1" applyBorder="1" applyAlignment="1">
      <alignment horizontal="center" vertical="center"/>
    </xf>
    <xf numFmtId="0" fontId="90" fillId="33" borderId="27" xfId="0" applyFont="1" applyFill="1" applyBorder="1" applyAlignment="1">
      <alignment horizontal="center" vertical="center"/>
    </xf>
    <xf numFmtId="0" fontId="89" fillId="33" borderId="23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1" fontId="95" fillId="33" borderId="22" xfId="0" applyNumberFormat="1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/>
    </xf>
    <xf numFmtId="0" fontId="90" fillId="0" borderId="55" xfId="0" applyFont="1" applyBorder="1" applyAlignment="1">
      <alignment horizontal="center"/>
    </xf>
    <xf numFmtId="0" fontId="90" fillId="0" borderId="38" xfId="0" applyFont="1" applyBorder="1" applyAlignment="1">
      <alignment horizontal="center"/>
    </xf>
    <xf numFmtId="0" fontId="56" fillId="0" borderId="36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90" fillId="0" borderId="0" xfId="0" applyFont="1" applyAlignment="1">
      <alignment horizontal="right"/>
    </xf>
    <xf numFmtId="0" fontId="84" fillId="0" borderId="64" xfId="0" applyFont="1" applyBorder="1" applyAlignment="1">
      <alignment/>
    </xf>
    <xf numFmtId="0" fontId="102" fillId="0" borderId="0" xfId="0" applyFont="1" applyAlignment="1">
      <alignment/>
    </xf>
    <xf numFmtId="0" fontId="85" fillId="0" borderId="0" xfId="0" applyFont="1" applyBorder="1" applyAlignment="1">
      <alignment horizontal="left" vertical="center"/>
    </xf>
    <xf numFmtId="0" fontId="85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103" fillId="0" borderId="0" xfId="0" applyFont="1" applyAlignment="1">
      <alignment horizontal="right"/>
    </xf>
    <xf numFmtId="0" fontId="103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0" fontId="96" fillId="0" borderId="25" xfId="0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96" fillId="0" borderId="26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96" fillId="0" borderId="25" xfId="0" applyFont="1" applyBorder="1" applyAlignment="1">
      <alignment vertical="center"/>
    </xf>
    <xf numFmtId="49" fontId="106" fillId="0" borderId="0" xfId="0" applyNumberFormat="1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49" fontId="106" fillId="0" borderId="0" xfId="0" applyNumberFormat="1" applyFont="1" applyBorder="1" applyAlignment="1">
      <alignment horizontal="center" vertical="center"/>
    </xf>
    <xf numFmtId="49" fontId="107" fillId="0" borderId="0" xfId="0" applyNumberFormat="1" applyFont="1" applyBorder="1" applyAlignment="1">
      <alignment horizontal="center" vertical="center"/>
    </xf>
    <xf numFmtId="0" fontId="94" fillId="0" borderId="26" xfId="0" applyFont="1" applyFill="1" applyBorder="1" applyAlignment="1">
      <alignment horizontal="center" vertical="center"/>
    </xf>
    <xf numFmtId="49" fontId="108" fillId="0" borderId="0" xfId="0" applyNumberFormat="1" applyFont="1" applyBorder="1" applyAlignment="1">
      <alignment horizontal="center" vertical="center"/>
    </xf>
    <xf numFmtId="0" fontId="103" fillId="0" borderId="26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94" fillId="0" borderId="50" xfId="0" applyFont="1" applyFill="1" applyBorder="1" applyAlignment="1">
      <alignment horizontal="left" vertical="center"/>
    </xf>
    <xf numFmtId="0" fontId="27" fillId="0" borderId="21" xfId="0" applyFont="1" applyBorder="1" applyAlignment="1">
      <alignment vertical="center"/>
    </xf>
    <xf numFmtId="0" fontId="99" fillId="0" borderId="64" xfId="0" applyFont="1" applyBorder="1" applyAlignment="1">
      <alignment vertical="center"/>
    </xf>
    <xf numFmtId="0" fontId="42" fillId="0" borderId="64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27" fillId="0" borderId="64" xfId="0" applyFont="1" applyFill="1" applyBorder="1" applyAlignment="1">
      <alignment horizontal="left" vertical="center"/>
    </xf>
    <xf numFmtId="0" fontId="42" fillId="0" borderId="65" xfId="0" applyFont="1" applyBorder="1" applyAlignment="1">
      <alignment vertical="center"/>
    </xf>
    <xf numFmtId="0" fontId="27" fillId="0" borderId="65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94" fillId="0" borderId="21" xfId="0" applyFont="1" applyBorder="1" applyAlignment="1">
      <alignment vertical="center"/>
    </xf>
    <xf numFmtId="0" fontId="94" fillId="0" borderId="64" xfId="0" applyFont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0" fontId="27" fillId="0" borderId="50" xfId="0" applyFont="1" applyFill="1" applyBorder="1" applyAlignment="1">
      <alignment horizontal="left" vertical="center"/>
    </xf>
    <xf numFmtId="0" fontId="42" fillId="0" borderId="64" xfId="0" applyFont="1" applyBorder="1" applyAlignment="1">
      <alignment vertical="center"/>
    </xf>
    <xf numFmtId="0" fontId="94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109" fillId="0" borderId="0" xfId="0" applyFont="1" applyBorder="1" applyAlignment="1">
      <alignment horizontal="center" vertical="center"/>
    </xf>
    <xf numFmtId="0" fontId="110" fillId="0" borderId="0" xfId="0" applyFont="1" applyBorder="1" applyAlignment="1">
      <alignment vertical="center"/>
    </xf>
    <xf numFmtId="0" fontId="111" fillId="0" borderId="0" xfId="0" applyFont="1" applyBorder="1" applyAlignment="1">
      <alignment vertical="center"/>
    </xf>
    <xf numFmtId="0" fontId="112" fillId="0" borderId="0" xfId="0" applyFont="1" applyBorder="1" applyAlignment="1">
      <alignment horizontal="right" vertical="center"/>
    </xf>
    <xf numFmtId="0" fontId="112" fillId="0" borderId="0" xfId="0" applyFont="1" applyBorder="1" applyAlignment="1">
      <alignment vertical="center"/>
    </xf>
    <xf numFmtId="0" fontId="94" fillId="0" borderId="64" xfId="0" applyFont="1" applyFill="1" applyBorder="1" applyAlignment="1">
      <alignment horizontal="left" vertical="center"/>
    </xf>
    <xf numFmtId="0" fontId="99" fillId="0" borderId="0" xfId="0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42" fillId="0" borderId="50" xfId="0" applyFont="1" applyBorder="1" applyAlignment="1">
      <alignment vertical="center"/>
    </xf>
    <xf numFmtId="0" fontId="42" fillId="0" borderId="50" xfId="0" applyFont="1" applyBorder="1" applyAlignment="1">
      <alignment horizontal="center" vertical="center"/>
    </xf>
    <xf numFmtId="0" fontId="42" fillId="0" borderId="37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94" fillId="0" borderId="0" xfId="0" applyFont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42" fillId="0" borderId="66" xfId="0" applyFont="1" applyBorder="1" applyAlignment="1">
      <alignment vertical="center"/>
    </xf>
    <xf numFmtId="0" fontId="99" fillId="0" borderId="21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42" fillId="0" borderId="19" xfId="0" applyFont="1" applyBorder="1" applyAlignment="1">
      <alignment vertical="center"/>
    </xf>
    <xf numFmtId="0" fontId="113" fillId="0" borderId="0" xfId="0" applyFont="1" applyBorder="1" applyAlignment="1">
      <alignment horizontal="center" vertical="center"/>
    </xf>
    <xf numFmtId="0" fontId="106" fillId="0" borderId="64" xfId="0" applyFont="1" applyBorder="1" applyAlignment="1">
      <alignment horizontal="center" vertical="center"/>
    </xf>
    <xf numFmtId="49" fontId="42" fillId="0" borderId="49" xfId="0" applyNumberFormat="1" applyFont="1" applyBorder="1" applyAlignment="1">
      <alignment vertical="center"/>
    </xf>
    <xf numFmtId="49" fontId="42" fillId="0" borderId="25" xfId="0" applyNumberFormat="1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49" fontId="94" fillId="0" borderId="49" xfId="0" applyNumberFormat="1" applyFont="1" applyBorder="1" applyAlignment="1">
      <alignment vertical="center"/>
    </xf>
    <xf numFmtId="49" fontId="27" fillId="0" borderId="25" xfId="0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90" fillId="0" borderId="26" xfId="0" applyFont="1" applyFill="1" applyBorder="1" applyAlignment="1">
      <alignment horizontal="left" vertical="center"/>
    </xf>
    <xf numFmtId="0" fontId="90" fillId="0" borderId="26" xfId="0" applyFont="1" applyBorder="1" applyAlignment="1">
      <alignment horizontal="left" vertical="center"/>
    </xf>
    <xf numFmtId="0" fontId="94" fillId="0" borderId="26" xfId="0" applyFont="1" applyFill="1" applyBorder="1" applyAlignment="1">
      <alignment horizontal="left" vertical="center"/>
    </xf>
    <xf numFmtId="0" fontId="94" fillId="0" borderId="26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5"/>
  <cols>
    <col min="1" max="1" width="3.57421875" style="14" customWidth="1"/>
    <col min="2" max="2" width="33.8515625" style="1" bestFit="1" customWidth="1"/>
    <col min="3" max="9" width="6.57421875" style="1" customWidth="1"/>
    <col min="10" max="10" width="5.140625" style="1" customWidth="1"/>
    <col min="11" max="11" width="9.140625" style="10" customWidth="1"/>
    <col min="12" max="12" width="8.421875" style="13" customWidth="1"/>
    <col min="13" max="16384" width="9.140625" style="1" customWidth="1"/>
  </cols>
  <sheetData>
    <row r="1" spans="1:13" s="5" customFormat="1" ht="26.25">
      <c r="A1" s="221" t="s">
        <v>96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6"/>
    </row>
    <row r="2" spans="1:11" ht="15.75">
      <c r="A2" s="13"/>
      <c r="J2" s="2"/>
      <c r="K2" s="9"/>
    </row>
    <row r="3" spans="1:12" s="6" customFormat="1" ht="21">
      <c r="A3" s="220" t="s">
        <v>90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s="6" customFormat="1" ht="21.75" thickBot="1">
      <c r="A4" s="12"/>
      <c r="B4" s="4"/>
      <c r="C4" s="4"/>
      <c r="D4" s="4"/>
      <c r="E4" s="4"/>
      <c r="F4" s="4"/>
      <c r="G4" s="4"/>
      <c r="H4" s="4"/>
      <c r="I4" s="24"/>
      <c r="J4" s="4"/>
      <c r="K4" s="23"/>
      <c r="L4" s="12"/>
    </row>
    <row r="5" spans="1:12" s="7" customFormat="1" ht="23.25" thickBot="1">
      <c r="A5" s="38" t="s">
        <v>0</v>
      </c>
      <c r="B5" s="3" t="s">
        <v>1</v>
      </c>
      <c r="C5" s="39">
        <v>1</v>
      </c>
      <c r="D5" s="40">
        <v>2</v>
      </c>
      <c r="E5" s="40">
        <v>3</v>
      </c>
      <c r="F5" s="41">
        <v>4</v>
      </c>
      <c r="G5" s="41">
        <v>5</v>
      </c>
      <c r="H5" s="41">
        <v>6</v>
      </c>
      <c r="I5" s="27" t="s">
        <v>84</v>
      </c>
      <c r="J5" s="42" t="s">
        <v>2</v>
      </c>
      <c r="K5" s="99" t="s">
        <v>3</v>
      </c>
      <c r="L5" s="100" t="s">
        <v>4</v>
      </c>
    </row>
    <row r="6" spans="1:12" ht="24" customHeight="1">
      <c r="A6" s="101">
        <v>1</v>
      </c>
      <c r="B6" s="45" t="s">
        <v>19</v>
      </c>
      <c r="C6" s="102">
        <v>187</v>
      </c>
      <c r="D6" s="103">
        <v>131</v>
      </c>
      <c r="E6" s="103">
        <v>162</v>
      </c>
      <c r="F6" s="103">
        <v>245</v>
      </c>
      <c r="G6" s="103">
        <v>208</v>
      </c>
      <c r="H6" s="103">
        <v>204</v>
      </c>
      <c r="I6" s="104">
        <v>192</v>
      </c>
      <c r="J6" s="105"/>
      <c r="K6" s="106">
        <f aca="true" t="shared" si="0" ref="K6:K37">SUM(C6:J6)-MIN(C6:I6)</f>
        <v>1198</v>
      </c>
      <c r="L6" s="107">
        <f aca="true" t="shared" si="1" ref="L6:L37">K6/6</f>
        <v>199.66666666666666</v>
      </c>
    </row>
    <row r="7" spans="1:12" ht="24" customHeight="1">
      <c r="A7" s="108">
        <v>2</v>
      </c>
      <c r="B7" s="53" t="s">
        <v>34</v>
      </c>
      <c r="C7" s="55">
        <v>198</v>
      </c>
      <c r="D7" s="56">
        <v>171</v>
      </c>
      <c r="E7" s="56">
        <v>234</v>
      </c>
      <c r="F7" s="56">
        <v>171</v>
      </c>
      <c r="G7" s="56">
        <v>159</v>
      </c>
      <c r="H7" s="56">
        <v>188</v>
      </c>
      <c r="I7" s="57">
        <v>196</v>
      </c>
      <c r="J7" s="109"/>
      <c r="K7" s="110">
        <f t="shared" si="0"/>
        <v>1158</v>
      </c>
      <c r="L7" s="111">
        <f t="shared" si="1"/>
        <v>193</v>
      </c>
    </row>
    <row r="8" spans="1:12" ht="24" customHeight="1">
      <c r="A8" s="108">
        <v>3</v>
      </c>
      <c r="B8" s="53" t="s">
        <v>48</v>
      </c>
      <c r="C8" s="55">
        <v>128</v>
      </c>
      <c r="D8" s="56">
        <v>213</v>
      </c>
      <c r="E8" s="56">
        <v>213</v>
      </c>
      <c r="F8" s="56">
        <v>141</v>
      </c>
      <c r="G8" s="56">
        <v>199</v>
      </c>
      <c r="H8" s="56">
        <v>189</v>
      </c>
      <c r="I8" s="57">
        <v>189</v>
      </c>
      <c r="J8" s="109"/>
      <c r="K8" s="110">
        <f t="shared" si="0"/>
        <v>1144</v>
      </c>
      <c r="L8" s="111">
        <f t="shared" si="1"/>
        <v>190.66666666666666</v>
      </c>
    </row>
    <row r="9" spans="1:12" ht="24" customHeight="1">
      <c r="A9" s="108">
        <v>4</v>
      </c>
      <c r="B9" s="53" t="s">
        <v>7</v>
      </c>
      <c r="C9" s="55">
        <v>182</v>
      </c>
      <c r="D9" s="56">
        <v>156</v>
      </c>
      <c r="E9" s="56">
        <v>183</v>
      </c>
      <c r="F9" s="56">
        <v>225</v>
      </c>
      <c r="G9" s="56">
        <v>212</v>
      </c>
      <c r="H9" s="56">
        <v>124</v>
      </c>
      <c r="I9" s="57">
        <v>155</v>
      </c>
      <c r="J9" s="109">
        <v>24</v>
      </c>
      <c r="K9" s="110">
        <f t="shared" si="0"/>
        <v>1137</v>
      </c>
      <c r="L9" s="111">
        <f t="shared" si="1"/>
        <v>189.5</v>
      </c>
    </row>
    <row r="10" spans="1:12" ht="24" customHeight="1">
      <c r="A10" s="108">
        <v>5</v>
      </c>
      <c r="B10" s="63" t="s">
        <v>80</v>
      </c>
      <c r="C10" s="55">
        <v>193</v>
      </c>
      <c r="D10" s="56">
        <v>167</v>
      </c>
      <c r="E10" s="56">
        <v>187</v>
      </c>
      <c r="F10" s="56">
        <v>151</v>
      </c>
      <c r="G10" s="56">
        <v>223</v>
      </c>
      <c r="H10" s="56">
        <v>173</v>
      </c>
      <c r="I10" s="57">
        <v>0</v>
      </c>
      <c r="J10" s="109">
        <v>36</v>
      </c>
      <c r="K10" s="110">
        <f t="shared" si="0"/>
        <v>1130</v>
      </c>
      <c r="L10" s="111">
        <f t="shared" si="1"/>
        <v>188.33333333333334</v>
      </c>
    </row>
    <row r="11" spans="1:12" ht="24" customHeight="1">
      <c r="A11" s="112">
        <v>6</v>
      </c>
      <c r="B11" s="63" t="s">
        <v>39</v>
      </c>
      <c r="C11" s="55">
        <v>182</v>
      </c>
      <c r="D11" s="56">
        <v>164</v>
      </c>
      <c r="E11" s="56">
        <v>164</v>
      </c>
      <c r="F11" s="56">
        <v>184</v>
      </c>
      <c r="G11" s="113">
        <v>247</v>
      </c>
      <c r="H11" s="56">
        <v>158</v>
      </c>
      <c r="I11" s="57">
        <v>0</v>
      </c>
      <c r="J11" s="109"/>
      <c r="K11" s="110">
        <f t="shared" si="0"/>
        <v>1099</v>
      </c>
      <c r="L11" s="111">
        <f t="shared" si="1"/>
        <v>183.16666666666666</v>
      </c>
    </row>
    <row r="12" spans="1:12" ht="24" customHeight="1">
      <c r="A12" s="108">
        <v>7</v>
      </c>
      <c r="B12" s="53" t="s">
        <v>11</v>
      </c>
      <c r="C12" s="55">
        <v>184</v>
      </c>
      <c r="D12" s="56">
        <v>156</v>
      </c>
      <c r="E12" s="56">
        <v>186</v>
      </c>
      <c r="F12" s="56">
        <v>189</v>
      </c>
      <c r="G12" s="56">
        <v>155</v>
      </c>
      <c r="H12" s="56">
        <v>170</v>
      </c>
      <c r="I12" s="57">
        <v>209</v>
      </c>
      <c r="J12" s="114"/>
      <c r="K12" s="110">
        <f t="shared" si="0"/>
        <v>1094</v>
      </c>
      <c r="L12" s="111">
        <f t="shared" si="1"/>
        <v>182.33333333333334</v>
      </c>
    </row>
    <row r="13" spans="1:12" ht="24" customHeight="1">
      <c r="A13" s="108">
        <v>8</v>
      </c>
      <c r="B13" s="53" t="s">
        <v>38</v>
      </c>
      <c r="C13" s="55">
        <v>176</v>
      </c>
      <c r="D13" s="56">
        <v>156</v>
      </c>
      <c r="E13" s="56">
        <v>180</v>
      </c>
      <c r="F13" s="56">
        <v>198</v>
      </c>
      <c r="G13" s="56">
        <v>203</v>
      </c>
      <c r="H13" s="56">
        <v>143</v>
      </c>
      <c r="I13" s="57">
        <v>181</v>
      </c>
      <c r="J13" s="114"/>
      <c r="K13" s="110">
        <f t="shared" si="0"/>
        <v>1094</v>
      </c>
      <c r="L13" s="111">
        <f t="shared" si="1"/>
        <v>182.33333333333334</v>
      </c>
    </row>
    <row r="14" spans="1:12" ht="24" customHeight="1">
      <c r="A14" s="108">
        <v>9</v>
      </c>
      <c r="B14" s="53" t="s">
        <v>86</v>
      </c>
      <c r="C14" s="55">
        <v>178</v>
      </c>
      <c r="D14" s="56">
        <v>191</v>
      </c>
      <c r="E14" s="56">
        <v>198</v>
      </c>
      <c r="F14" s="56">
        <v>164</v>
      </c>
      <c r="G14" s="56">
        <v>190</v>
      </c>
      <c r="H14" s="56">
        <v>169</v>
      </c>
      <c r="I14" s="57">
        <v>0</v>
      </c>
      <c r="J14" s="109"/>
      <c r="K14" s="110">
        <f t="shared" si="0"/>
        <v>1090</v>
      </c>
      <c r="L14" s="111">
        <f t="shared" si="1"/>
        <v>181.66666666666666</v>
      </c>
    </row>
    <row r="15" spans="1:12" ht="24" customHeight="1">
      <c r="A15" s="108">
        <v>10</v>
      </c>
      <c r="B15" s="53" t="s">
        <v>5</v>
      </c>
      <c r="C15" s="55">
        <v>171</v>
      </c>
      <c r="D15" s="56">
        <v>202</v>
      </c>
      <c r="E15" s="56">
        <v>146</v>
      </c>
      <c r="F15" s="56">
        <v>206</v>
      </c>
      <c r="G15" s="56">
        <v>138</v>
      </c>
      <c r="H15" s="56">
        <v>176</v>
      </c>
      <c r="I15" s="57">
        <v>187</v>
      </c>
      <c r="J15" s="114"/>
      <c r="K15" s="110">
        <f t="shared" si="0"/>
        <v>1088</v>
      </c>
      <c r="L15" s="111">
        <f t="shared" si="1"/>
        <v>181.33333333333334</v>
      </c>
    </row>
    <row r="16" spans="1:12" ht="24" customHeight="1">
      <c r="A16" s="112">
        <v>11</v>
      </c>
      <c r="B16" s="53" t="s">
        <v>8</v>
      </c>
      <c r="C16" s="55">
        <v>200</v>
      </c>
      <c r="D16" s="56">
        <v>170</v>
      </c>
      <c r="E16" s="56">
        <v>178</v>
      </c>
      <c r="F16" s="56">
        <v>206</v>
      </c>
      <c r="G16" s="56">
        <v>179</v>
      </c>
      <c r="H16" s="56">
        <v>156</v>
      </c>
      <c r="I16" s="57">
        <v>166</v>
      </c>
      <c r="J16" s="109">
        <v>-24</v>
      </c>
      <c r="K16" s="110">
        <f t="shared" si="0"/>
        <v>1075</v>
      </c>
      <c r="L16" s="111">
        <f t="shared" si="1"/>
        <v>179.16666666666666</v>
      </c>
    </row>
    <row r="17" spans="1:12" s="10" customFormat="1" ht="24" customHeight="1">
      <c r="A17" s="108">
        <v>12</v>
      </c>
      <c r="B17" s="53" t="s">
        <v>89</v>
      </c>
      <c r="C17" s="55">
        <v>202</v>
      </c>
      <c r="D17" s="56">
        <v>169</v>
      </c>
      <c r="E17" s="56">
        <v>126</v>
      </c>
      <c r="F17" s="56">
        <v>147</v>
      </c>
      <c r="G17" s="56">
        <v>224</v>
      </c>
      <c r="H17" s="56">
        <v>181</v>
      </c>
      <c r="I17" s="57">
        <v>148</v>
      </c>
      <c r="J17" s="114"/>
      <c r="K17" s="110">
        <f t="shared" si="0"/>
        <v>1071</v>
      </c>
      <c r="L17" s="111">
        <f t="shared" si="1"/>
        <v>178.5</v>
      </c>
    </row>
    <row r="18" spans="1:12" ht="24" customHeight="1">
      <c r="A18" s="108">
        <v>13</v>
      </c>
      <c r="B18" s="53" t="s">
        <v>47</v>
      </c>
      <c r="C18" s="55">
        <v>192</v>
      </c>
      <c r="D18" s="56">
        <v>188</v>
      </c>
      <c r="E18" s="56">
        <v>182</v>
      </c>
      <c r="F18" s="56">
        <v>160</v>
      </c>
      <c r="G18" s="56">
        <v>135</v>
      </c>
      <c r="H18" s="56">
        <v>165</v>
      </c>
      <c r="I18" s="57">
        <v>177</v>
      </c>
      <c r="J18" s="109"/>
      <c r="K18" s="110">
        <f t="shared" si="0"/>
        <v>1064</v>
      </c>
      <c r="L18" s="111">
        <f t="shared" si="1"/>
        <v>177.33333333333334</v>
      </c>
    </row>
    <row r="19" spans="1:12" ht="24" customHeight="1">
      <c r="A19" s="108">
        <v>14</v>
      </c>
      <c r="B19" s="53" t="s">
        <v>68</v>
      </c>
      <c r="C19" s="61">
        <v>159</v>
      </c>
      <c r="D19" s="62">
        <v>154</v>
      </c>
      <c r="E19" s="56">
        <v>189</v>
      </c>
      <c r="F19" s="56">
        <v>170</v>
      </c>
      <c r="G19" s="56">
        <v>175</v>
      </c>
      <c r="H19" s="56">
        <v>170</v>
      </c>
      <c r="I19" s="57">
        <v>0</v>
      </c>
      <c r="J19" s="109">
        <v>36</v>
      </c>
      <c r="K19" s="110">
        <f t="shared" si="0"/>
        <v>1053</v>
      </c>
      <c r="L19" s="111">
        <f t="shared" si="1"/>
        <v>175.5</v>
      </c>
    </row>
    <row r="20" spans="1:12" ht="24" customHeight="1">
      <c r="A20" s="108">
        <v>15</v>
      </c>
      <c r="B20" s="53" t="s">
        <v>74</v>
      </c>
      <c r="C20" s="55">
        <v>146</v>
      </c>
      <c r="D20" s="56">
        <v>192</v>
      </c>
      <c r="E20" s="56">
        <v>152</v>
      </c>
      <c r="F20" s="56">
        <v>159</v>
      </c>
      <c r="G20" s="56">
        <v>149</v>
      </c>
      <c r="H20" s="56">
        <v>157</v>
      </c>
      <c r="I20" s="57">
        <v>171</v>
      </c>
      <c r="J20" s="114">
        <v>72</v>
      </c>
      <c r="K20" s="110">
        <f t="shared" si="0"/>
        <v>1052</v>
      </c>
      <c r="L20" s="111">
        <f t="shared" si="1"/>
        <v>175.33333333333334</v>
      </c>
    </row>
    <row r="21" spans="1:12" ht="24" customHeight="1">
      <c r="A21" s="112">
        <v>16</v>
      </c>
      <c r="B21" s="53" t="s">
        <v>29</v>
      </c>
      <c r="C21" s="55">
        <v>195</v>
      </c>
      <c r="D21" s="56">
        <v>208</v>
      </c>
      <c r="E21" s="56">
        <v>164</v>
      </c>
      <c r="F21" s="56">
        <v>172</v>
      </c>
      <c r="G21" s="56">
        <v>170</v>
      </c>
      <c r="H21" s="56">
        <v>140</v>
      </c>
      <c r="I21" s="57">
        <v>0</v>
      </c>
      <c r="J21" s="109"/>
      <c r="K21" s="110">
        <f t="shared" si="0"/>
        <v>1049</v>
      </c>
      <c r="L21" s="111">
        <f t="shared" si="1"/>
        <v>174.83333333333334</v>
      </c>
    </row>
    <row r="22" spans="1:12" ht="24" customHeight="1">
      <c r="A22" s="108">
        <v>17</v>
      </c>
      <c r="B22" s="53" t="s">
        <v>85</v>
      </c>
      <c r="C22" s="55">
        <v>163</v>
      </c>
      <c r="D22" s="56">
        <v>157</v>
      </c>
      <c r="E22" s="56">
        <v>152</v>
      </c>
      <c r="F22" s="56">
        <v>167</v>
      </c>
      <c r="G22" s="56">
        <v>200</v>
      </c>
      <c r="H22" s="56">
        <v>215</v>
      </c>
      <c r="I22" s="57">
        <v>191</v>
      </c>
      <c r="J22" s="109">
        <v>-48</v>
      </c>
      <c r="K22" s="110">
        <f t="shared" si="0"/>
        <v>1045</v>
      </c>
      <c r="L22" s="111">
        <f t="shared" si="1"/>
        <v>174.16666666666666</v>
      </c>
    </row>
    <row r="23" spans="1:12" ht="24" customHeight="1">
      <c r="A23" s="108">
        <v>18</v>
      </c>
      <c r="B23" s="53" t="s">
        <v>77</v>
      </c>
      <c r="C23" s="55">
        <v>205</v>
      </c>
      <c r="D23" s="56">
        <v>172</v>
      </c>
      <c r="E23" s="56">
        <v>183</v>
      </c>
      <c r="F23" s="56">
        <v>175</v>
      </c>
      <c r="G23" s="56">
        <v>169</v>
      </c>
      <c r="H23" s="56">
        <v>145</v>
      </c>
      <c r="I23" s="57">
        <v>183</v>
      </c>
      <c r="J23" s="114">
        <v>-48</v>
      </c>
      <c r="K23" s="110">
        <f t="shared" si="0"/>
        <v>1039</v>
      </c>
      <c r="L23" s="111">
        <f t="shared" si="1"/>
        <v>173.16666666666666</v>
      </c>
    </row>
    <row r="24" spans="1:12" ht="24" customHeight="1">
      <c r="A24" s="108">
        <v>19</v>
      </c>
      <c r="B24" s="53" t="s">
        <v>99</v>
      </c>
      <c r="C24" s="55">
        <v>191</v>
      </c>
      <c r="D24" s="56">
        <v>183</v>
      </c>
      <c r="E24" s="56">
        <v>163</v>
      </c>
      <c r="F24" s="56">
        <v>156</v>
      </c>
      <c r="G24" s="56">
        <v>157</v>
      </c>
      <c r="H24" s="56">
        <v>188</v>
      </c>
      <c r="I24" s="57">
        <v>134</v>
      </c>
      <c r="J24" s="109"/>
      <c r="K24" s="110">
        <f t="shared" si="0"/>
        <v>1038</v>
      </c>
      <c r="L24" s="111">
        <f t="shared" si="1"/>
        <v>173</v>
      </c>
    </row>
    <row r="25" spans="1:12" ht="24" customHeight="1">
      <c r="A25" s="108">
        <v>20</v>
      </c>
      <c r="B25" s="53" t="s">
        <v>40</v>
      </c>
      <c r="C25" s="55">
        <v>190</v>
      </c>
      <c r="D25" s="56">
        <v>164</v>
      </c>
      <c r="E25" s="56">
        <v>154</v>
      </c>
      <c r="F25" s="56">
        <v>160</v>
      </c>
      <c r="G25" s="56">
        <v>177</v>
      </c>
      <c r="H25" s="56">
        <v>193</v>
      </c>
      <c r="I25" s="57">
        <v>0</v>
      </c>
      <c r="J25" s="109"/>
      <c r="K25" s="110">
        <f t="shared" si="0"/>
        <v>1038</v>
      </c>
      <c r="L25" s="111">
        <f t="shared" si="1"/>
        <v>173</v>
      </c>
    </row>
    <row r="26" spans="1:12" ht="24" customHeight="1">
      <c r="A26" s="112">
        <v>21</v>
      </c>
      <c r="B26" s="53" t="s">
        <v>28</v>
      </c>
      <c r="C26" s="55">
        <v>194</v>
      </c>
      <c r="D26" s="56">
        <v>159</v>
      </c>
      <c r="E26" s="56">
        <v>115</v>
      </c>
      <c r="F26" s="56">
        <v>136</v>
      </c>
      <c r="G26" s="56">
        <v>158</v>
      </c>
      <c r="H26" s="56">
        <v>204</v>
      </c>
      <c r="I26" s="57">
        <v>135</v>
      </c>
      <c r="J26" s="109">
        <v>48</v>
      </c>
      <c r="K26" s="110">
        <f t="shared" si="0"/>
        <v>1034</v>
      </c>
      <c r="L26" s="111">
        <f t="shared" si="1"/>
        <v>172.33333333333334</v>
      </c>
    </row>
    <row r="27" spans="1:12" ht="24" customHeight="1">
      <c r="A27" s="108">
        <v>22</v>
      </c>
      <c r="B27" s="53" t="s">
        <v>26</v>
      </c>
      <c r="C27" s="55">
        <v>174</v>
      </c>
      <c r="D27" s="56">
        <v>166</v>
      </c>
      <c r="E27" s="56">
        <v>135</v>
      </c>
      <c r="F27" s="56">
        <v>179</v>
      </c>
      <c r="G27" s="56">
        <v>159</v>
      </c>
      <c r="H27" s="56">
        <v>190</v>
      </c>
      <c r="I27" s="57">
        <v>161</v>
      </c>
      <c r="J27" s="109"/>
      <c r="K27" s="110">
        <f t="shared" si="0"/>
        <v>1029</v>
      </c>
      <c r="L27" s="111">
        <f t="shared" si="1"/>
        <v>171.5</v>
      </c>
    </row>
    <row r="28" spans="1:12" ht="24" customHeight="1">
      <c r="A28" s="108">
        <v>23</v>
      </c>
      <c r="B28" s="53" t="s">
        <v>22</v>
      </c>
      <c r="C28" s="55">
        <v>125</v>
      </c>
      <c r="D28" s="56">
        <v>210</v>
      </c>
      <c r="E28" s="56">
        <v>148</v>
      </c>
      <c r="F28" s="56">
        <v>150</v>
      </c>
      <c r="G28" s="56">
        <v>180</v>
      </c>
      <c r="H28" s="56">
        <v>156</v>
      </c>
      <c r="I28" s="57">
        <v>182</v>
      </c>
      <c r="J28" s="109"/>
      <c r="K28" s="110">
        <f t="shared" si="0"/>
        <v>1026</v>
      </c>
      <c r="L28" s="111">
        <f t="shared" si="1"/>
        <v>171</v>
      </c>
    </row>
    <row r="29" spans="1:12" ht="24" customHeight="1">
      <c r="A29" s="108">
        <v>24</v>
      </c>
      <c r="B29" s="53" t="s">
        <v>71</v>
      </c>
      <c r="C29" s="55">
        <v>147</v>
      </c>
      <c r="D29" s="56">
        <v>165</v>
      </c>
      <c r="E29" s="56">
        <v>170</v>
      </c>
      <c r="F29" s="56">
        <v>210</v>
      </c>
      <c r="G29" s="56">
        <v>153</v>
      </c>
      <c r="H29" s="56">
        <v>179</v>
      </c>
      <c r="I29" s="57">
        <v>130</v>
      </c>
      <c r="J29" s="109"/>
      <c r="K29" s="110">
        <f t="shared" si="0"/>
        <v>1024</v>
      </c>
      <c r="L29" s="111">
        <f t="shared" si="1"/>
        <v>170.66666666666666</v>
      </c>
    </row>
    <row r="30" spans="1:12" ht="24" customHeight="1">
      <c r="A30" s="64">
        <v>25</v>
      </c>
      <c r="B30" s="53" t="s">
        <v>73</v>
      </c>
      <c r="C30" s="55">
        <v>150</v>
      </c>
      <c r="D30" s="56">
        <v>155</v>
      </c>
      <c r="E30" s="56">
        <v>159</v>
      </c>
      <c r="F30" s="56">
        <v>173</v>
      </c>
      <c r="G30" s="56">
        <v>149</v>
      </c>
      <c r="H30" s="56">
        <v>178</v>
      </c>
      <c r="I30" s="57">
        <v>187</v>
      </c>
      <c r="J30" s="114"/>
      <c r="K30" s="110">
        <f t="shared" si="0"/>
        <v>1002</v>
      </c>
      <c r="L30" s="111">
        <f t="shared" si="1"/>
        <v>167</v>
      </c>
    </row>
    <row r="31" spans="1:12" ht="24" customHeight="1">
      <c r="A31" s="98">
        <v>26</v>
      </c>
      <c r="B31" s="53" t="s">
        <v>37</v>
      </c>
      <c r="C31" s="55">
        <v>206</v>
      </c>
      <c r="D31" s="56">
        <v>168</v>
      </c>
      <c r="E31" s="56">
        <v>146</v>
      </c>
      <c r="F31" s="56">
        <v>165</v>
      </c>
      <c r="G31" s="56">
        <v>133</v>
      </c>
      <c r="H31" s="56">
        <v>147</v>
      </c>
      <c r="I31" s="57">
        <v>164</v>
      </c>
      <c r="J31" s="114"/>
      <c r="K31" s="110">
        <f t="shared" si="0"/>
        <v>996</v>
      </c>
      <c r="L31" s="111">
        <f t="shared" si="1"/>
        <v>166</v>
      </c>
    </row>
    <row r="32" spans="1:12" ht="24" customHeight="1">
      <c r="A32" s="64">
        <v>27</v>
      </c>
      <c r="B32" s="53" t="s">
        <v>24</v>
      </c>
      <c r="C32" s="55">
        <v>174</v>
      </c>
      <c r="D32" s="56">
        <v>172</v>
      </c>
      <c r="E32" s="56">
        <v>139</v>
      </c>
      <c r="F32" s="56">
        <v>169</v>
      </c>
      <c r="G32" s="56">
        <v>168</v>
      </c>
      <c r="H32" s="56">
        <v>144</v>
      </c>
      <c r="I32" s="57">
        <v>155</v>
      </c>
      <c r="J32" s="109"/>
      <c r="K32" s="110">
        <f t="shared" si="0"/>
        <v>982</v>
      </c>
      <c r="L32" s="111">
        <f t="shared" si="1"/>
        <v>163.66666666666666</v>
      </c>
    </row>
    <row r="33" spans="1:12" ht="24" customHeight="1">
      <c r="A33" s="64">
        <v>28</v>
      </c>
      <c r="B33" s="53" t="s">
        <v>20</v>
      </c>
      <c r="C33" s="55">
        <v>153</v>
      </c>
      <c r="D33" s="56">
        <v>164</v>
      </c>
      <c r="E33" s="56">
        <v>180</v>
      </c>
      <c r="F33" s="56">
        <v>170</v>
      </c>
      <c r="G33" s="56">
        <v>167</v>
      </c>
      <c r="H33" s="56">
        <v>148</v>
      </c>
      <c r="I33" s="57">
        <v>146</v>
      </c>
      <c r="J33" s="109"/>
      <c r="K33" s="110">
        <f t="shared" si="0"/>
        <v>982</v>
      </c>
      <c r="L33" s="111">
        <f t="shared" si="1"/>
        <v>163.66666666666666</v>
      </c>
    </row>
    <row r="34" spans="1:12" ht="24" customHeight="1">
      <c r="A34" s="64">
        <v>29</v>
      </c>
      <c r="B34" s="53" t="s">
        <v>46</v>
      </c>
      <c r="C34" s="55">
        <v>137</v>
      </c>
      <c r="D34" s="56">
        <v>152</v>
      </c>
      <c r="E34" s="56">
        <v>190</v>
      </c>
      <c r="F34" s="56">
        <v>146</v>
      </c>
      <c r="G34" s="56">
        <v>132</v>
      </c>
      <c r="H34" s="56">
        <v>167</v>
      </c>
      <c r="I34" s="57">
        <v>188</v>
      </c>
      <c r="J34" s="109"/>
      <c r="K34" s="110">
        <f t="shared" si="0"/>
        <v>980</v>
      </c>
      <c r="L34" s="111">
        <f t="shared" si="1"/>
        <v>163.33333333333334</v>
      </c>
    </row>
    <row r="35" spans="1:12" ht="24" customHeight="1">
      <c r="A35" s="64">
        <v>30</v>
      </c>
      <c r="B35" s="53" t="s">
        <v>78</v>
      </c>
      <c r="C35" s="55">
        <v>157</v>
      </c>
      <c r="D35" s="56">
        <v>191</v>
      </c>
      <c r="E35" s="56">
        <v>152</v>
      </c>
      <c r="F35" s="56">
        <v>126</v>
      </c>
      <c r="G35" s="56">
        <v>131</v>
      </c>
      <c r="H35" s="56">
        <v>181</v>
      </c>
      <c r="I35" s="57">
        <v>166</v>
      </c>
      <c r="J35" s="109"/>
      <c r="K35" s="110">
        <f t="shared" si="0"/>
        <v>978</v>
      </c>
      <c r="L35" s="111">
        <f t="shared" si="1"/>
        <v>163</v>
      </c>
    </row>
    <row r="36" spans="1:12" ht="24" customHeight="1">
      <c r="A36" s="64">
        <v>31</v>
      </c>
      <c r="B36" s="53" t="s">
        <v>33</v>
      </c>
      <c r="C36" s="55">
        <v>185</v>
      </c>
      <c r="D36" s="56">
        <v>135</v>
      </c>
      <c r="E36" s="56">
        <v>215</v>
      </c>
      <c r="F36" s="56">
        <v>177</v>
      </c>
      <c r="G36" s="56">
        <v>143</v>
      </c>
      <c r="H36" s="56">
        <v>120</v>
      </c>
      <c r="I36" s="57">
        <v>0</v>
      </c>
      <c r="J36" s="114"/>
      <c r="K36" s="110">
        <f t="shared" si="0"/>
        <v>975</v>
      </c>
      <c r="L36" s="111">
        <f t="shared" si="1"/>
        <v>162.5</v>
      </c>
    </row>
    <row r="37" spans="1:12" ht="24" customHeight="1">
      <c r="A37" s="64">
        <v>32</v>
      </c>
      <c r="B37" s="53" t="s">
        <v>79</v>
      </c>
      <c r="C37" s="55">
        <v>136</v>
      </c>
      <c r="D37" s="56">
        <v>172</v>
      </c>
      <c r="E37" s="56">
        <v>139</v>
      </c>
      <c r="F37" s="56">
        <v>129</v>
      </c>
      <c r="G37" s="56">
        <v>185</v>
      </c>
      <c r="H37" s="56">
        <v>162</v>
      </c>
      <c r="I37" s="57">
        <v>132</v>
      </c>
      <c r="J37" s="114">
        <v>48</v>
      </c>
      <c r="K37" s="110">
        <f t="shared" si="0"/>
        <v>974</v>
      </c>
      <c r="L37" s="111">
        <f t="shared" si="1"/>
        <v>162.33333333333334</v>
      </c>
    </row>
    <row r="38" spans="1:12" ht="24" customHeight="1">
      <c r="A38" s="64">
        <v>33</v>
      </c>
      <c r="B38" s="53" t="s">
        <v>70</v>
      </c>
      <c r="C38" s="67">
        <v>130</v>
      </c>
      <c r="D38" s="68">
        <v>172</v>
      </c>
      <c r="E38" s="68">
        <v>137</v>
      </c>
      <c r="F38" s="68">
        <v>158</v>
      </c>
      <c r="G38" s="68">
        <v>168</v>
      </c>
      <c r="H38" s="68">
        <v>143</v>
      </c>
      <c r="I38" s="69">
        <v>146</v>
      </c>
      <c r="J38" s="115">
        <v>48</v>
      </c>
      <c r="K38" s="110">
        <f aca="true" t="shared" si="2" ref="K38:K65">SUM(C38:J38)-MIN(C38:I38)</f>
        <v>972</v>
      </c>
      <c r="L38" s="111">
        <f aca="true" t="shared" si="3" ref="L38:L59">K38/6</f>
        <v>162</v>
      </c>
    </row>
    <row r="39" spans="1:12" ht="24" customHeight="1">
      <c r="A39" s="64">
        <v>34</v>
      </c>
      <c r="B39" s="53" t="s">
        <v>36</v>
      </c>
      <c r="C39" s="55">
        <v>153</v>
      </c>
      <c r="D39" s="56">
        <v>148</v>
      </c>
      <c r="E39" s="56">
        <v>170</v>
      </c>
      <c r="F39" s="56">
        <v>137</v>
      </c>
      <c r="G39" s="56">
        <v>131</v>
      </c>
      <c r="H39" s="56">
        <v>185</v>
      </c>
      <c r="I39" s="57">
        <v>178</v>
      </c>
      <c r="J39" s="114"/>
      <c r="K39" s="110">
        <f t="shared" si="2"/>
        <v>971</v>
      </c>
      <c r="L39" s="111">
        <f t="shared" si="3"/>
        <v>161.83333333333334</v>
      </c>
    </row>
    <row r="40" spans="1:12" ht="24" customHeight="1">
      <c r="A40" s="64">
        <v>35</v>
      </c>
      <c r="B40" s="80" t="s">
        <v>21</v>
      </c>
      <c r="C40" s="94">
        <v>130</v>
      </c>
      <c r="D40" s="95">
        <v>167</v>
      </c>
      <c r="E40" s="95">
        <v>131</v>
      </c>
      <c r="F40" s="95">
        <v>177</v>
      </c>
      <c r="G40" s="95">
        <v>147</v>
      </c>
      <c r="H40" s="95">
        <v>189</v>
      </c>
      <c r="I40" s="96">
        <v>160</v>
      </c>
      <c r="J40" s="116"/>
      <c r="K40" s="110">
        <f t="shared" si="2"/>
        <v>971</v>
      </c>
      <c r="L40" s="111">
        <f t="shared" si="3"/>
        <v>161.83333333333334</v>
      </c>
    </row>
    <row r="41" spans="1:12" ht="24" customHeight="1">
      <c r="A41" s="64">
        <v>36</v>
      </c>
      <c r="B41" s="118" t="s">
        <v>6</v>
      </c>
      <c r="C41" s="94">
        <v>170</v>
      </c>
      <c r="D41" s="95">
        <v>132</v>
      </c>
      <c r="E41" s="95">
        <v>170</v>
      </c>
      <c r="F41" s="95">
        <v>137</v>
      </c>
      <c r="G41" s="95">
        <v>167</v>
      </c>
      <c r="H41" s="95">
        <v>200</v>
      </c>
      <c r="I41" s="96">
        <v>170</v>
      </c>
      <c r="J41" s="117">
        <v>-48</v>
      </c>
      <c r="K41" s="110">
        <f t="shared" si="2"/>
        <v>966</v>
      </c>
      <c r="L41" s="111">
        <f t="shared" si="3"/>
        <v>161</v>
      </c>
    </row>
    <row r="42" spans="1:12" ht="24" customHeight="1">
      <c r="A42" s="64">
        <v>37</v>
      </c>
      <c r="B42" s="53" t="s">
        <v>82</v>
      </c>
      <c r="C42" s="94">
        <v>142</v>
      </c>
      <c r="D42" s="95">
        <v>154</v>
      </c>
      <c r="E42" s="95">
        <v>170</v>
      </c>
      <c r="F42" s="95">
        <v>168</v>
      </c>
      <c r="G42" s="95">
        <v>168</v>
      </c>
      <c r="H42" s="95">
        <v>163</v>
      </c>
      <c r="I42" s="96">
        <v>137</v>
      </c>
      <c r="J42" s="117"/>
      <c r="K42" s="110">
        <f t="shared" si="2"/>
        <v>965</v>
      </c>
      <c r="L42" s="111">
        <f t="shared" si="3"/>
        <v>160.83333333333334</v>
      </c>
    </row>
    <row r="43" spans="1:12" ht="24" customHeight="1">
      <c r="A43" s="64">
        <v>38</v>
      </c>
      <c r="B43" s="53" t="s">
        <v>62</v>
      </c>
      <c r="C43" s="94">
        <v>149</v>
      </c>
      <c r="D43" s="95">
        <v>140</v>
      </c>
      <c r="E43" s="95">
        <v>154</v>
      </c>
      <c r="F43" s="95">
        <v>166</v>
      </c>
      <c r="G43" s="95">
        <v>204</v>
      </c>
      <c r="H43" s="95">
        <v>139</v>
      </c>
      <c r="I43" s="96">
        <v>143</v>
      </c>
      <c r="J43" s="117"/>
      <c r="K43" s="110">
        <f t="shared" si="2"/>
        <v>956</v>
      </c>
      <c r="L43" s="111">
        <f t="shared" si="3"/>
        <v>159.33333333333334</v>
      </c>
    </row>
    <row r="44" spans="1:12" ht="24" customHeight="1">
      <c r="A44" s="64">
        <v>39</v>
      </c>
      <c r="B44" s="80" t="s">
        <v>45</v>
      </c>
      <c r="C44" s="94">
        <v>126</v>
      </c>
      <c r="D44" s="95">
        <v>176</v>
      </c>
      <c r="E44" s="95">
        <v>169</v>
      </c>
      <c r="F44" s="95">
        <v>135</v>
      </c>
      <c r="G44" s="95">
        <v>159</v>
      </c>
      <c r="H44" s="95">
        <v>176</v>
      </c>
      <c r="I44" s="96">
        <v>0</v>
      </c>
      <c r="J44" s="116"/>
      <c r="K44" s="110">
        <f t="shared" si="2"/>
        <v>941</v>
      </c>
      <c r="L44" s="111">
        <f t="shared" si="3"/>
        <v>156.83333333333334</v>
      </c>
    </row>
    <row r="45" spans="1:12" ht="24" customHeight="1">
      <c r="A45" s="64">
        <v>40</v>
      </c>
      <c r="B45" s="80" t="s">
        <v>67</v>
      </c>
      <c r="C45" s="94">
        <v>146</v>
      </c>
      <c r="D45" s="95">
        <v>185</v>
      </c>
      <c r="E45" s="95">
        <v>115</v>
      </c>
      <c r="F45" s="95">
        <v>123</v>
      </c>
      <c r="G45" s="95">
        <v>161</v>
      </c>
      <c r="H45" s="95">
        <v>154</v>
      </c>
      <c r="I45" s="96">
        <v>0</v>
      </c>
      <c r="J45" s="116">
        <v>48</v>
      </c>
      <c r="K45" s="110">
        <f t="shared" si="2"/>
        <v>932</v>
      </c>
      <c r="L45" s="111">
        <f t="shared" si="3"/>
        <v>155.33333333333334</v>
      </c>
    </row>
    <row r="46" spans="1:12" ht="24" customHeight="1">
      <c r="A46" s="64">
        <v>41</v>
      </c>
      <c r="B46" s="80" t="s">
        <v>32</v>
      </c>
      <c r="C46" s="94">
        <v>161</v>
      </c>
      <c r="D46" s="95">
        <v>179</v>
      </c>
      <c r="E46" s="95">
        <v>150</v>
      </c>
      <c r="F46" s="95">
        <v>169</v>
      </c>
      <c r="G46" s="95">
        <v>146</v>
      </c>
      <c r="H46" s="95">
        <v>123</v>
      </c>
      <c r="I46" s="96">
        <v>122</v>
      </c>
      <c r="J46" s="116"/>
      <c r="K46" s="110">
        <f t="shared" si="2"/>
        <v>928</v>
      </c>
      <c r="L46" s="111">
        <f t="shared" si="3"/>
        <v>154.66666666666666</v>
      </c>
    </row>
    <row r="47" spans="1:12" ht="24" customHeight="1">
      <c r="A47" s="64">
        <v>42</v>
      </c>
      <c r="B47" s="80" t="s">
        <v>87</v>
      </c>
      <c r="C47" s="94">
        <v>162</v>
      </c>
      <c r="D47" s="95">
        <v>124</v>
      </c>
      <c r="E47" s="95">
        <v>164</v>
      </c>
      <c r="F47" s="95">
        <v>150</v>
      </c>
      <c r="G47" s="95">
        <v>134</v>
      </c>
      <c r="H47" s="95">
        <v>164</v>
      </c>
      <c r="I47" s="96">
        <v>152</v>
      </c>
      <c r="J47" s="116"/>
      <c r="K47" s="110">
        <f t="shared" si="2"/>
        <v>926</v>
      </c>
      <c r="L47" s="111">
        <f t="shared" si="3"/>
        <v>154.33333333333334</v>
      </c>
    </row>
    <row r="48" spans="1:12" ht="24" customHeight="1">
      <c r="A48" s="64">
        <v>43</v>
      </c>
      <c r="B48" s="80" t="s">
        <v>10</v>
      </c>
      <c r="C48" s="94">
        <v>153</v>
      </c>
      <c r="D48" s="95">
        <v>179</v>
      </c>
      <c r="E48" s="95">
        <v>132</v>
      </c>
      <c r="F48" s="95">
        <v>127</v>
      </c>
      <c r="G48" s="95">
        <v>145</v>
      </c>
      <c r="H48" s="95">
        <v>129</v>
      </c>
      <c r="I48" s="96">
        <v>129</v>
      </c>
      <c r="J48" s="117">
        <v>48</v>
      </c>
      <c r="K48" s="110">
        <f t="shared" si="2"/>
        <v>915</v>
      </c>
      <c r="L48" s="111">
        <f t="shared" si="3"/>
        <v>152.5</v>
      </c>
    </row>
    <row r="49" spans="1:12" ht="24" customHeight="1">
      <c r="A49" s="64">
        <v>44</v>
      </c>
      <c r="B49" s="80" t="s">
        <v>49</v>
      </c>
      <c r="C49" s="94">
        <v>137</v>
      </c>
      <c r="D49" s="95">
        <v>145</v>
      </c>
      <c r="E49" s="95">
        <v>127</v>
      </c>
      <c r="F49" s="95">
        <v>173</v>
      </c>
      <c r="G49" s="95">
        <v>146</v>
      </c>
      <c r="H49" s="95">
        <v>134</v>
      </c>
      <c r="I49" s="96">
        <v>152</v>
      </c>
      <c r="J49" s="116">
        <v>24</v>
      </c>
      <c r="K49" s="110">
        <f t="shared" si="2"/>
        <v>911</v>
      </c>
      <c r="L49" s="111">
        <f t="shared" si="3"/>
        <v>151.83333333333334</v>
      </c>
    </row>
    <row r="50" spans="1:12" ht="24" customHeight="1">
      <c r="A50" s="64">
        <v>45</v>
      </c>
      <c r="B50" s="80" t="s">
        <v>72</v>
      </c>
      <c r="C50" s="94">
        <v>160</v>
      </c>
      <c r="D50" s="95">
        <v>147</v>
      </c>
      <c r="E50" s="95">
        <v>157</v>
      </c>
      <c r="F50" s="95">
        <v>136</v>
      </c>
      <c r="G50" s="95">
        <v>158</v>
      </c>
      <c r="H50" s="95">
        <v>128</v>
      </c>
      <c r="I50" s="96">
        <v>151</v>
      </c>
      <c r="J50" s="117"/>
      <c r="K50" s="110">
        <f t="shared" si="2"/>
        <v>909</v>
      </c>
      <c r="L50" s="111">
        <f t="shared" si="3"/>
        <v>151.5</v>
      </c>
    </row>
    <row r="51" spans="1:12" ht="24" customHeight="1">
      <c r="A51" s="64">
        <v>46</v>
      </c>
      <c r="B51" s="80" t="s">
        <v>27</v>
      </c>
      <c r="C51" s="94">
        <v>156</v>
      </c>
      <c r="D51" s="95">
        <v>122</v>
      </c>
      <c r="E51" s="95">
        <v>175</v>
      </c>
      <c r="F51" s="95">
        <v>144</v>
      </c>
      <c r="G51" s="95">
        <v>145</v>
      </c>
      <c r="H51" s="95">
        <v>155</v>
      </c>
      <c r="I51" s="96">
        <v>0</v>
      </c>
      <c r="J51" s="117"/>
      <c r="K51" s="110">
        <f t="shared" si="2"/>
        <v>897</v>
      </c>
      <c r="L51" s="111">
        <f t="shared" si="3"/>
        <v>149.5</v>
      </c>
    </row>
    <row r="52" spans="1:12" ht="24" customHeight="1">
      <c r="A52" s="64">
        <v>47</v>
      </c>
      <c r="B52" s="80" t="s">
        <v>25</v>
      </c>
      <c r="C52" s="94">
        <v>173</v>
      </c>
      <c r="D52" s="95">
        <v>134</v>
      </c>
      <c r="E52" s="95">
        <v>153</v>
      </c>
      <c r="F52" s="95">
        <v>153</v>
      </c>
      <c r="G52" s="95">
        <v>145</v>
      </c>
      <c r="H52" s="95">
        <v>137</v>
      </c>
      <c r="I52" s="96">
        <v>130</v>
      </c>
      <c r="J52" s="117"/>
      <c r="K52" s="110">
        <f t="shared" si="2"/>
        <v>895</v>
      </c>
      <c r="L52" s="111">
        <f t="shared" si="3"/>
        <v>149.16666666666666</v>
      </c>
    </row>
    <row r="53" spans="1:12" ht="24" customHeight="1">
      <c r="A53" s="64">
        <v>48</v>
      </c>
      <c r="B53" s="118" t="s">
        <v>23</v>
      </c>
      <c r="C53" s="94">
        <v>183</v>
      </c>
      <c r="D53" s="95">
        <v>144</v>
      </c>
      <c r="E53" s="95">
        <v>137</v>
      </c>
      <c r="F53" s="95">
        <v>119</v>
      </c>
      <c r="G53" s="95">
        <v>153</v>
      </c>
      <c r="H53" s="95">
        <v>145</v>
      </c>
      <c r="I53" s="96">
        <v>0</v>
      </c>
      <c r="J53" s="116"/>
      <c r="K53" s="110">
        <f t="shared" si="2"/>
        <v>881</v>
      </c>
      <c r="L53" s="121">
        <f t="shared" si="3"/>
        <v>146.83333333333334</v>
      </c>
    </row>
    <row r="54" spans="1:12" ht="24" customHeight="1">
      <c r="A54" s="64">
        <v>49</v>
      </c>
      <c r="B54" s="80" t="s">
        <v>100</v>
      </c>
      <c r="C54" s="94">
        <v>149</v>
      </c>
      <c r="D54" s="95">
        <v>150</v>
      </c>
      <c r="E54" s="95">
        <v>154</v>
      </c>
      <c r="F54" s="95">
        <v>140</v>
      </c>
      <c r="G54" s="95">
        <v>146</v>
      </c>
      <c r="H54" s="95">
        <v>140</v>
      </c>
      <c r="I54" s="96">
        <v>0</v>
      </c>
      <c r="J54" s="116"/>
      <c r="K54" s="110">
        <f t="shared" si="2"/>
        <v>879</v>
      </c>
      <c r="L54" s="111">
        <f t="shared" si="3"/>
        <v>146.5</v>
      </c>
    </row>
    <row r="55" spans="1:12" ht="24" customHeight="1">
      <c r="A55" s="64">
        <v>50</v>
      </c>
      <c r="B55" s="80" t="s">
        <v>88</v>
      </c>
      <c r="C55" s="94">
        <v>120</v>
      </c>
      <c r="D55" s="95">
        <v>142</v>
      </c>
      <c r="E55" s="95">
        <v>148</v>
      </c>
      <c r="F55" s="95">
        <v>173</v>
      </c>
      <c r="G55" s="95">
        <v>167</v>
      </c>
      <c r="H55" s="95">
        <v>124</v>
      </c>
      <c r="I55" s="96">
        <v>0</v>
      </c>
      <c r="J55" s="116"/>
      <c r="K55" s="110">
        <f t="shared" si="2"/>
        <v>874</v>
      </c>
      <c r="L55" s="111">
        <f t="shared" si="3"/>
        <v>145.66666666666666</v>
      </c>
    </row>
    <row r="56" spans="1:12" ht="24" customHeight="1">
      <c r="A56" s="64">
        <v>51</v>
      </c>
      <c r="B56" s="80" t="s">
        <v>43</v>
      </c>
      <c r="C56" s="119">
        <v>125</v>
      </c>
      <c r="D56" s="120">
        <v>119</v>
      </c>
      <c r="E56" s="95">
        <v>160</v>
      </c>
      <c r="F56" s="95">
        <v>152</v>
      </c>
      <c r="G56" s="95">
        <v>155</v>
      </c>
      <c r="H56" s="95">
        <v>131</v>
      </c>
      <c r="I56" s="96">
        <v>142</v>
      </c>
      <c r="J56" s="116"/>
      <c r="K56" s="110">
        <f t="shared" si="2"/>
        <v>865</v>
      </c>
      <c r="L56" s="111">
        <f t="shared" si="3"/>
        <v>144.16666666666666</v>
      </c>
    </row>
    <row r="57" spans="1:12" ht="24" customHeight="1">
      <c r="A57" s="64">
        <v>52</v>
      </c>
      <c r="B57" s="80" t="s">
        <v>83</v>
      </c>
      <c r="C57" s="94">
        <v>135</v>
      </c>
      <c r="D57" s="95">
        <v>101</v>
      </c>
      <c r="E57" s="95">
        <v>104</v>
      </c>
      <c r="F57" s="95">
        <v>116</v>
      </c>
      <c r="G57" s="95">
        <v>179</v>
      </c>
      <c r="H57" s="95">
        <v>118</v>
      </c>
      <c r="I57" s="96">
        <v>156</v>
      </c>
      <c r="J57" s="116">
        <v>48</v>
      </c>
      <c r="K57" s="110">
        <f t="shared" si="2"/>
        <v>856</v>
      </c>
      <c r="L57" s="111">
        <f t="shared" si="3"/>
        <v>142.66666666666666</v>
      </c>
    </row>
    <row r="58" spans="1:12" ht="24" customHeight="1">
      <c r="A58" s="64">
        <v>53</v>
      </c>
      <c r="B58" s="80" t="s">
        <v>76</v>
      </c>
      <c r="C58" s="94">
        <v>135</v>
      </c>
      <c r="D58" s="95">
        <v>130</v>
      </c>
      <c r="E58" s="95">
        <v>192</v>
      </c>
      <c r="F58" s="95">
        <v>102</v>
      </c>
      <c r="G58" s="95">
        <v>127</v>
      </c>
      <c r="H58" s="95">
        <v>134</v>
      </c>
      <c r="I58" s="96">
        <v>104</v>
      </c>
      <c r="J58" s="116">
        <v>24</v>
      </c>
      <c r="K58" s="110">
        <f t="shared" si="2"/>
        <v>846</v>
      </c>
      <c r="L58" s="111">
        <f t="shared" si="3"/>
        <v>141</v>
      </c>
    </row>
    <row r="59" spans="1:12" ht="24" customHeight="1">
      <c r="A59" s="64">
        <v>54</v>
      </c>
      <c r="B59" s="80" t="s">
        <v>44</v>
      </c>
      <c r="C59" s="94">
        <v>133</v>
      </c>
      <c r="D59" s="95">
        <v>116</v>
      </c>
      <c r="E59" s="95">
        <v>149</v>
      </c>
      <c r="F59" s="95">
        <v>177</v>
      </c>
      <c r="G59" s="95">
        <v>120</v>
      </c>
      <c r="H59" s="95">
        <v>109</v>
      </c>
      <c r="I59" s="96">
        <v>137</v>
      </c>
      <c r="J59" s="116"/>
      <c r="K59" s="110">
        <f t="shared" si="2"/>
        <v>832</v>
      </c>
      <c r="L59" s="111">
        <f t="shared" si="3"/>
        <v>138.66666666666666</v>
      </c>
    </row>
    <row r="60" spans="1:12" ht="24" customHeight="1">
      <c r="A60" s="64">
        <v>55</v>
      </c>
      <c r="B60" s="80" t="s">
        <v>75</v>
      </c>
      <c r="C60" s="94">
        <v>120</v>
      </c>
      <c r="D60" s="95">
        <v>128</v>
      </c>
      <c r="E60" s="95">
        <v>158</v>
      </c>
      <c r="F60" s="95">
        <v>132</v>
      </c>
      <c r="G60" s="95">
        <v>189</v>
      </c>
      <c r="H60" s="95">
        <v>105</v>
      </c>
      <c r="I60" s="96">
        <v>0</v>
      </c>
      <c r="J60" s="116"/>
      <c r="K60" s="110">
        <f t="shared" si="2"/>
        <v>832</v>
      </c>
      <c r="L60" s="111">
        <f aca="true" t="shared" si="4" ref="L60:L65">K60/6</f>
        <v>138.66666666666666</v>
      </c>
    </row>
    <row r="61" spans="1:12" ht="23.25">
      <c r="A61" s="64">
        <v>56</v>
      </c>
      <c r="B61" s="80" t="s">
        <v>69</v>
      </c>
      <c r="C61" s="119">
        <v>166</v>
      </c>
      <c r="D61" s="120">
        <v>168</v>
      </c>
      <c r="E61" s="95">
        <v>124</v>
      </c>
      <c r="F61" s="95">
        <v>140</v>
      </c>
      <c r="G61" s="95">
        <v>119</v>
      </c>
      <c r="H61" s="95">
        <v>109</v>
      </c>
      <c r="I61" s="96">
        <v>0</v>
      </c>
      <c r="J61" s="116"/>
      <c r="K61" s="110">
        <f t="shared" si="2"/>
        <v>826</v>
      </c>
      <c r="L61" s="111">
        <f t="shared" si="4"/>
        <v>137.66666666666666</v>
      </c>
    </row>
    <row r="62" spans="1:12" ht="23.25">
      <c r="A62" s="64">
        <v>57</v>
      </c>
      <c r="B62" s="80" t="s">
        <v>31</v>
      </c>
      <c r="C62" s="94">
        <v>140</v>
      </c>
      <c r="D62" s="95">
        <v>106</v>
      </c>
      <c r="E62" s="95">
        <v>97</v>
      </c>
      <c r="F62" s="95">
        <v>192</v>
      </c>
      <c r="G62" s="95">
        <v>99</v>
      </c>
      <c r="H62" s="95">
        <v>142</v>
      </c>
      <c r="I62" s="96">
        <v>0</v>
      </c>
      <c r="J62" s="116"/>
      <c r="K62" s="110">
        <f t="shared" si="2"/>
        <v>776</v>
      </c>
      <c r="L62" s="111">
        <f t="shared" si="4"/>
        <v>129.33333333333334</v>
      </c>
    </row>
    <row r="63" spans="1:12" ht="23.25">
      <c r="A63" s="64">
        <v>58</v>
      </c>
      <c r="B63" s="80" t="s">
        <v>81</v>
      </c>
      <c r="C63" s="94">
        <v>109</v>
      </c>
      <c r="D63" s="95">
        <v>124</v>
      </c>
      <c r="E63" s="95">
        <v>128</v>
      </c>
      <c r="F63" s="95">
        <v>111</v>
      </c>
      <c r="G63" s="95">
        <v>156</v>
      </c>
      <c r="H63" s="95">
        <v>125</v>
      </c>
      <c r="I63" s="96">
        <v>0</v>
      </c>
      <c r="J63" s="117"/>
      <c r="K63" s="110">
        <f t="shared" si="2"/>
        <v>753</v>
      </c>
      <c r="L63" s="111">
        <f t="shared" si="4"/>
        <v>125.5</v>
      </c>
    </row>
    <row r="64" spans="1:12" ht="23.25">
      <c r="A64" s="64">
        <v>59</v>
      </c>
      <c r="B64" s="122" t="s">
        <v>42</v>
      </c>
      <c r="C64" s="94">
        <v>95</v>
      </c>
      <c r="D64" s="95">
        <v>92</v>
      </c>
      <c r="E64" s="95">
        <v>99</v>
      </c>
      <c r="F64" s="95">
        <v>149</v>
      </c>
      <c r="G64" s="95">
        <v>112</v>
      </c>
      <c r="H64" s="95">
        <v>134</v>
      </c>
      <c r="I64" s="96">
        <v>0</v>
      </c>
      <c r="J64" s="117">
        <v>36</v>
      </c>
      <c r="K64" s="110">
        <f t="shared" si="2"/>
        <v>717</v>
      </c>
      <c r="L64" s="111">
        <f t="shared" si="4"/>
        <v>119.5</v>
      </c>
    </row>
    <row r="65" spans="1:12" ht="24" thickBot="1">
      <c r="A65" s="123">
        <v>60</v>
      </c>
      <c r="B65" s="82"/>
      <c r="C65" s="124"/>
      <c r="D65" s="86"/>
      <c r="E65" s="86"/>
      <c r="F65" s="86"/>
      <c r="G65" s="86"/>
      <c r="H65" s="86"/>
      <c r="I65" s="87"/>
      <c r="J65" s="125"/>
      <c r="K65" s="126">
        <f t="shared" si="2"/>
        <v>0</v>
      </c>
      <c r="L65" s="127">
        <f t="shared" si="4"/>
        <v>0</v>
      </c>
    </row>
  </sheetData>
  <sheetProtection/>
  <mergeCells count="2">
    <mergeCell ref="A3:L3"/>
    <mergeCell ref="A1:L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90" zoomScaleNormal="90" zoomScalePageLayoutView="0" workbookViewId="0" topLeftCell="A1">
      <selection activeCell="A1" sqref="A1:M1"/>
    </sheetView>
  </sheetViews>
  <sheetFormatPr defaultColWidth="9.140625" defaultRowHeight="15"/>
  <cols>
    <col min="1" max="1" width="3.28125" style="91" customWidth="1"/>
    <col min="2" max="2" width="32.00390625" style="31" customWidth="1"/>
    <col min="3" max="3" width="7.421875" style="31" customWidth="1"/>
    <col min="4" max="10" width="6.57421875" style="32" customWidth="1"/>
    <col min="11" max="11" width="4.00390625" style="30" customWidth="1"/>
    <col min="12" max="12" width="7.421875" style="92" customWidth="1"/>
    <col min="13" max="13" width="9.28125" style="32" bestFit="1" customWidth="1"/>
    <col min="14" max="16384" width="9.140625" style="32" customWidth="1"/>
  </cols>
  <sheetData>
    <row r="1" spans="1:13" s="29" customFormat="1" ht="26.25">
      <c r="A1" s="221" t="s">
        <v>96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2" ht="12" customHeight="1">
      <c r="A2" s="30"/>
      <c r="K2" s="33"/>
      <c r="L2" s="34"/>
    </row>
    <row r="3" spans="1:13" s="35" customFormat="1" ht="21">
      <c r="A3" s="222" t="s">
        <v>91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s="35" customFormat="1" ht="21">
      <c r="A4" s="223" t="s">
        <v>63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s="35" customFormat="1" ht="9" customHeight="1" thickBot="1">
      <c r="A5" s="36"/>
      <c r="B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43" customFormat="1" ht="23.25" thickBot="1">
      <c r="A6" s="38" t="s">
        <v>0</v>
      </c>
      <c r="B6" s="21" t="s">
        <v>1</v>
      </c>
      <c r="C6" s="8" t="s">
        <v>9</v>
      </c>
      <c r="D6" s="39">
        <v>7</v>
      </c>
      <c r="E6" s="40">
        <v>8</v>
      </c>
      <c r="F6" s="40">
        <v>9</v>
      </c>
      <c r="G6" s="41">
        <v>10</v>
      </c>
      <c r="H6" s="41">
        <v>11</v>
      </c>
      <c r="I6" s="41">
        <v>12</v>
      </c>
      <c r="J6" s="27" t="s">
        <v>84</v>
      </c>
      <c r="K6" s="42" t="s">
        <v>2</v>
      </c>
      <c r="L6" s="11" t="s">
        <v>18</v>
      </c>
      <c r="M6" s="3" t="s">
        <v>3</v>
      </c>
    </row>
    <row r="7" spans="1:14" ht="24" customHeight="1">
      <c r="A7" s="44">
        <v>1</v>
      </c>
      <c r="B7" s="45" t="s">
        <v>19</v>
      </c>
      <c r="C7" s="46">
        <v>1198</v>
      </c>
      <c r="D7" s="47">
        <v>184</v>
      </c>
      <c r="E7" s="48">
        <v>204</v>
      </c>
      <c r="F7" s="48">
        <v>179</v>
      </c>
      <c r="G7" s="48">
        <v>168</v>
      </c>
      <c r="H7" s="48">
        <v>213</v>
      </c>
      <c r="I7" s="48">
        <v>169</v>
      </c>
      <c r="J7" s="49">
        <v>196</v>
      </c>
      <c r="K7" s="180"/>
      <c r="L7" s="50">
        <f aca="true" t="shared" si="0" ref="L7:L30">SUM(D7:K7)-MIN(D7:J7)</f>
        <v>1145</v>
      </c>
      <c r="M7" s="51">
        <f aca="true" t="shared" si="1" ref="M7:M30">C7+L7</f>
        <v>2343</v>
      </c>
      <c r="N7" s="52"/>
    </row>
    <row r="8" spans="1:14" ht="24" customHeight="1">
      <c r="A8" s="44">
        <v>2</v>
      </c>
      <c r="B8" s="53" t="s">
        <v>34</v>
      </c>
      <c r="C8" s="54">
        <v>1158</v>
      </c>
      <c r="D8" s="55">
        <v>180</v>
      </c>
      <c r="E8" s="56">
        <v>161</v>
      </c>
      <c r="F8" s="56">
        <v>179</v>
      </c>
      <c r="G8" s="56">
        <v>177</v>
      </c>
      <c r="H8" s="56">
        <v>189</v>
      </c>
      <c r="I8" s="56">
        <v>223</v>
      </c>
      <c r="J8" s="57">
        <v>181</v>
      </c>
      <c r="K8" s="64"/>
      <c r="L8" s="50">
        <f t="shared" si="0"/>
        <v>1129</v>
      </c>
      <c r="M8" s="51">
        <f t="shared" si="1"/>
        <v>2287</v>
      </c>
      <c r="N8" s="52"/>
    </row>
    <row r="9" spans="1:14" ht="24" customHeight="1">
      <c r="A9" s="59">
        <v>3</v>
      </c>
      <c r="B9" s="53" t="s">
        <v>40</v>
      </c>
      <c r="C9" s="54">
        <v>1038</v>
      </c>
      <c r="D9" s="55">
        <v>153</v>
      </c>
      <c r="E9" s="56">
        <v>209</v>
      </c>
      <c r="F9" s="56">
        <v>202</v>
      </c>
      <c r="G9" s="56">
        <v>181</v>
      </c>
      <c r="H9" s="56">
        <v>177</v>
      </c>
      <c r="I9" s="56">
        <v>218</v>
      </c>
      <c r="J9" s="57">
        <v>180</v>
      </c>
      <c r="K9" s="64"/>
      <c r="L9" s="50">
        <f t="shared" si="0"/>
        <v>1167</v>
      </c>
      <c r="M9" s="51">
        <f t="shared" si="1"/>
        <v>2205</v>
      </c>
      <c r="N9" s="52"/>
    </row>
    <row r="10" spans="1:14" ht="24" customHeight="1">
      <c r="A10" s="59">
        <v>4</v>
      </c>
      <c r="B10" s="63" t="s">
        <v>39</v>
      </c>
      <c r="C10" s="66">
        <v>1099</v>
      </c>
      <c r="D10" s="67">
        <v>203</v>
      </c>
      <c r="E10" s="68">
        <v>132</v>
      </c>
      <c r="F10" s="68">
        <v>227</v>
      </c>
      <c r="G10" s="68">
        <v>189</v>
      </c>
      <c r="H10" s="68">
        <v>176</v>
      </c>
      <c r="I10" s="68">
        <v>167</v>
      </c>
      <c r="J10" s="69">
        <v>142</v>
      </c>
      <c r="K10" s="70"/>
      <c r="L10" s="50">
        <f t="shared" si="0"/>
        <v>1104</v>
      </c>
      <c r="M10" s="51">
        <f t="shared" si="1"/>
        <v>2203</v>
      </c>
      <c r="N10" s="52"/>
    </row>
    <row r="11" spans="1:14" ht="24" customHeight="1">
      <c r="A11" s="59">
        <v>5</v>
      </c>
      <c r="B11" s="53" t="s">
        <v>68</v>
      </c>
      <c r="C11" s="54">
        <v>1053</v>
      </c>
      <c r="D11" s="55">
        <v>194</v>
      </c>
      <c r="E11" s="56">
        <v>146</v>
      </c>
      <c r="F11" s="56">
        <v>147</v>
      </c>
      <c r="G11" s="56">
        <v>171</v>
      </c>
      <c r="H11" s="56">
        <v>188</v>
      </c>
      <c r="I11" s="56">
        <v>189</v>
      </c>
      <c r="J11" s="57">
        <v>214</v>
      </c>
      <c r="K11" s="58">
        <v>36</v>
      </c>
      <c r="L11" s="50">
        <f t="shared" si="0"/>
        <v>1139</v>
      </c>
      <c r="M11" s="51">
        <f t="shared" si="1"/>
        <v>2192</v>
      </c>
      <c r="N11" s="52"/>
    </row>
    <row r="12" spans="1:14" ht="24" customHeight="1">
      <c r="A12" s="44">
        <v>6</v>
      </c>
      <c r="B12" s="53" t="s">
        <v>47</v>
      </c>
      <c r="C12" s="54">
        <v>1064</v>
      </c>
      <c r="D12" s="55">
        <v>217</v>
      </c>
      <c r="E12" s="56">
        <v>156</v>
      </c>
      <c r="F12" s="56">
        <v>225</v>
      </c>
      <c r="G12" s="56">
        <v>201</v>
      </c>
      <c r="H12" s="56">
        <v>173</v>
      </c>
      <c r="I12" s="56">
        <v>149</v>
      </c>
      <c r="J12" s="57">
        <v>0</v>
      </c>
      <c r="K12" s="58"/>
      <c r="L12" s="50">
        <f t="shared" si="0"/>
        <v>1121</v>
      </c>
      <c r="M12" s="51">
        <f t="shared" si="1"/>
        <v>2185</v>
      </c>
      <c r="N12" s="52"/>
    </row>
    <row r="13" spans="1:14" ht="24" customHeight="1">
      <c r="A13" s="44">
        <v>7</v>
      </c>
      <c r="B13" s="53" t="s">
        <v>48</v>
      </c>
      <c r="C13" s="54">
        <v>1144</v>
      </c>
      <c r="D13" s="55">
        <v>172</v>
      </c>
      <c r="E13" s="56">
        <v>174</v>
      </c>
      <c r="F13" s="56">
        <v>190</v>
      </c>
      <c r="G13" s="56">
        <v>177</v>
      </c>
      <c r="H13" s="56">
        <v>181</v>
      </c>
      <c r="I13" s="56">
        <v>134</v>
      </c>
      <c r="J13" s="57">
        <v>146</v>
      </c>
      <c r="K13" s="64"/>
      <c r="L13" s="50">
        <f t="shared" si="0"/>
        <v>1040</v>
      </c>
      <c r="M13" s="51">
        <f t="shared" si="1"/>
        <v>2184</v>
      </c>
      <c r="N13" s="52"/>
    </row>
    <row r="14" spans="1:14" ht="24" customHeight="1">
      <c r="A14" s="59">
        <v>8</v>
      </c>
      <c r="B14" s="53" t="s">
        <v>85</v>
      </c>
      <c r="C14" s="54">
        <v>1045</v>
      </c>
      <c r="D14" s="55">
        <v>154</v>
      </c>
      <c r="E14" s="56">
        <v>223</v>
      </c>
      <c r="F14" s="56">
        <v>213</v>
      </c>
      <c r="G14" s="56">
        <v>169</v>
      </c>
      <c r="H14" s="56">
        <v>189</v>
      </c>
      <c r="I14" s="56">
        <v>192</v>
      </c>
      <c r="J14" s="57">
        <v>193</v>
      </c>
      <c r="K14" s="64">
        <v>-48</v>
      </c>
      <c r="L14" s="50">
        <f t="shared" si="0"/>
        <v>1131</v>
      </c>
      <c r="M14" s="51">
        <f t="shared" si="1"/>
        <v>2176</v>
      </c>
      <c r="N14" s="52"/>
    </row>
    <row r="15" spans="1:13" ht="24" customHeight="1">
      <c r="A15" s="59">
        <v>9</v>
      </c>
      <c r="B15" s="53" t="s">
        <v>74</v>
      </c>
      <c r="C15" s="54">
        <v>1052</v>
      </c>
      <c r="D15" s="55">
        <v>175</v>
      </c>
      <c r="E15" s="56">
        <v>201</v>
      </c>
      <c r="F15" s="56">
        <v>155</v>
      </c>
      <c r="G15" s="56">
        <v>173</v>
      </c>
      <c r="H15" s="56">
        <v>186</v>
      </c>
      <c r="I15" s="56">
        <v>154</v>
      </c>
      <c r="J15" s="57">
        <v>162</v>
      </c>
      <c r="K15" s="58">
        <v>72</v>
      </c>
      <c r="L15" s="50">
        <f t="shared" si="0"/>
        <v>1124</v>
      </c>
      <c r="M15" s="51">
        <f t="shared" si="1"/>
        <v>2176</v>
      </c>
    </row>
    <row r="16" spans="1:13" ht="24" customHeight="1">
      <c r="A16" s="44">
        <v>10</v>
      </c>
      <c r="B16" s="53" t="s">
        <v>24</v>
      </c>
      <c r="C16" s="54">
        <v>982</v>
      </c>
      <c r="D16" s="55">
        <v>211</v>
      </c>
      <c r="E16" s="56">
        <v>156</v>
      </c>
      <c r="F16" s="56">
        <v>185</v>
      </c>
      <c r="G16" s="56">
        <v>199</v>
      </c>
      <c r="H16" s="56">
        <v>198</v>
      </c>
      <c r="I16" s="56">
        <v>170</v>
      </c>
      <c r="J16" s="57">
        <v>224</v>
      </c>
      <c r="K16" s="58"/>
      <c r="L16" s="50">
        <f t="shared" si="0"/>
        <v>1187</v>
      </c>
      <c r="M16" s="51">
        <f t="shared" si="1"/>
        <v>2169</v>
      </c>
    </row>
    <row r="17" spans="1:13" ht="24" customHeight="1">
      <c r="A17" s="65">
        <v>11</v>
      </c>
      <c r="B17" s="53" t="s">
        <v>11</v>
      </c>
      <c r="C17" s="54">
        <v>1094</v>
      </c>
      <c r="D17" s="55">
        <v>204</v>
      </c>
      <c r="E17" s="56">
        <v>179</v>
      </c>
      <c r="F17" s="56">
        <v>147</v>
      </c>
      <c r="G17" s="56">
        <v>173</v>
      </c>
      <c r="H17" s="56">
        <v>112</v>
      </c>
      <c r="I17" s="56">
        <v>193</v>
      </c>
      <c r="J17" s="57">
        <v>156</v>
      </c>
      <c r="K17" s="58"/>
      <c r="L17" s="50">
        <f t="shared" si="0"/>
        <v>1052</v>
      </c>
      <c r="M17" s="51">
        <f t="shared" si="1"/>
        <v>2146</v>
      </c>
    </row>
    <row r="18" spans="1:13" ht="24" customHeight="1">
      <c r="A18" s="72">
        <v>12</v>
      </c>
      <c r="B18" s="53" t="s">
        <v>7</v>
      </c>
      <c r="C18" s="54">
        <v>1137</v>
      </c>
      <c r="D18" s="55">
        <v>179</v>
      </c>
      <c r="E18" s="56">
        <v>168</v>
      </c>
      <c r="F18" s="56">
        <v>135</v>
      </c>
      <c r="G18" s="56">
        <v>170</v>
      </c>
      <c r="H18" s="56">
        <v>168</v>
      </c>
      <c r="I18" s="56">
        <v>137</v>
      </c>
      <c r="J18" s="57">
        <v>150</v>
      </c>
      <c r="K18" s="64">
        <v>24</v>
      </c>
      <c r="L18" s="50">
        <f t="shared" si="0"/>
        <v>996</v>
      </c>
      <c r="M18" s="51">
        <f t="shared" si="1"/>
        <v>2133</v>
      </c>
    </row>
    <row r="19" spans="1:13" ht="24" customHeight="1">
      <c r="A19" s="72">
        <v>13</v>
      </c>
      <c r="B19" s="53" t="s">
        <v>8</v>
      </c>
      <c r="C19" s="54">
        <v>1075</v>
      </c>
      <c r="D19" s="55">
        <v>157</v>
      </c>
      <c r="E19" s="56">
        <v>171</v>
      </c>
      <c r="F19" s="56">
        <v>203</v>
      </c>
      <c r="G19" s="56">
        <v>170</v>
      </c>
      <c r="H19" s="56">
        <v>174</v>
      </c>
      <c r="I19" s="56">
        <v>150</v>
      </c>
      <c r="J19" s="57">
        <v>199</v>
      </c>
      <c r="K19" s="64">
        <v>-24</v>
      </c>
      <c r="L19" s="50">
        <f t="shared" si="0"/>
        <v>1050</v>
      </c>
      <c r="M19" s="51">
        <f t="shared" si="1"/>
        <v>2125</v>
      </c>
    </row>
    <row r="20" spans="1:13" ht="24" customHeight="1">
      <c r="A20" s="65">
        <v>14</v>
      </c>
      <c r="B20" s="53" t="s">
        <v>89</v>
      </c>
      <c r="C20" s="54">
        <v>1071</v>
      </c>
      <c r="D20" s="55">
        <v>163</v>
      </c>
      <c r="E20" s="56">
        <v>124</v>
      </c>
      <c r="F20" s="56">
        <v>152</v>
      </c>
      <c r="G20" s="56">
        <v>163</v>
      </c>
      <c r="H20" s="56">
        <v>182</v>
      </c>
      <c r="I20" s="56">
        <v>210</v>
      </c>
      <c r="J20" s="57">
        <v>154</v>
      </c>
      <c r="K20" s="64"/>
      <c r="L20" s="50">
        <f t="shared" si="0"/>
        <v>1024</v>
      </c>
      <c r="M20" s="51">
        <f t="shared" si="1"/>
        <v>2095</v>
      </c>
    </row>
    <row r="21" spans="1:13" ht="24" customHeight="1">
      <c r="A21" s="65">
        <v>15</v>
      </c>
      <c r="B21" s="53" t="s">
        <v>26</v>
      </c>
      <c r="C21" s="54">
        <v>1029</v>
      </c>
      <c r="D21" s="55">
        <v>195</v>
      </c>
      <c r="E21" s="56">
        <v>178</v>
      </c>
      <c r="F21" s="56">
        <v>130</v>
      </c>
      <c r="G21" s="56">
        <v>192</v>
      </c>
      <c r="H21" s="56">
        <v>207</v>
      </c>
      <c r="I21" s="56">
        <v>123</v>
      </c>
      <c r="J21" s="57">
        <v>158</v>
      </c>
      <c r="K21" s="64"/>
      <c r="L21" s="50">
        <f t="shared" si="0"/>
        <v>1060</v>
      </c>
      <c r="M21" s="51">
        <f t="shared" si="1"/>
        <v>2089</v>
      </c>
    </row>
    <row r="22" spans="1:13" ht="24" customHeight="1">
      <c r="A22" s="72">
        <v>16</v>
      </c>
      <c r="B22" s="53" t="s">
        <v>77</v>
      </c>
      <c r="C22" s="54">
        <v>1039</v>
      </c>
      <c r="D22" s="55">
        <v>190</v>
      </c>
      <c r="E22" s="56">
        <v>191</v>
      </c>
      <c r="F22" s="56">
        <v>173</v>
      </c>
      <c r="G22" s="56">
        <v>174</v>
      </c>
      <c r="H22" s="56">
        <v>185</v>
      </c>
      <c r="I22" s="56">
        <v>179</v>
      </c>
      <c r="J22" s="57">
        <v>176</v>
      </c>
      <c r="K22" s="58">
        <v>-48</v>
      </c>
      <c r="L22" s="50">
        <f t="shared" si="0"/>
        <v>1047</v>
      </c>
      <c r="M22" s="51">
        <f t="shared" si="1"/>
        <v>2086</v>
      </c>
    </row>
    <row r="23" spans="1:13" ht="24" customHeight="1">
      <c r="A23" s="65">
        <v>17</v>
      </c>
      <c r="B23" s="53" t="s">
        <v>71</v>
      </c>
      <c r="C23" s="60">
        <v>1024</v>
      </c>
      <c r="D23" s="61">
        <v>157</v>
      </c>
      <c r="E23" s="62">
        <v>210</v>
      </c>
      <c r="F23" s="56">
        <v>182</v>
      </c>
      <c r="G23" s="56">
        <v>200</v>
      </c>
      <c r="H23" s="56">
        <v>150</v>
      </c>
      <c r="I23" s="56">
        <v>156</v>
      </c>
      <c r="J23" s="57">
        <v>149</v>
      </c>
      <c r="K23" s="58"/>
      <c r="L23" s="50">
        <f t="shared" si="0"/>
        <v>1055</v>
      </c>
      <c r="M23" s="51">
        <f t="shared" si="1"/>
        <v>2079</v>
      </c>
    </row>
    <row r="24" spans="1:13" ht="24" customHeight="1">
      <c r="A24" s="72">
        <v>18</v>
      </c>
      <c r="B24" s="63" t="s">
        <v>80</v>
      </c>
      <c r="C24" s="54">
        <v>1130</v>
      </c>
      <c r="D24" s="55">
        <v>125</v>
      </c>
      <c r="E24" s="56">
        <v>140</v>
      </c>
      <c r="F24" s="56">
        <v>149</v>
      </c>
      <c r="G24" s="56">
        <v>168</v>
      </c>
      <c r="H24" s="56">
        <v>140</v>
      </c>
      <c r="I24" s="56">
        <v>175</v>
      </c>
      <c r="J24" s="57">
        <v>137</v>
      </c>
      <c r="K24" s="58">
        <v>36</v>
      </c>
      <c r="L24" s="50">
        <f t="shared" si="0"/>
        <v>945</v>
      </c>
      <c r="M24" s="51">
        <f t="shared" si="1"/>
        <v>2075</v>
      </c>
    </row>
    <row r="25" spans="1:13" ht="24" customHeight="1">
      <c r="A25" s="72">
        <v>19</v>
      </c>
      <c r="B25" s="53" t="s">
        <v>28</v>
      </c>
      <c r="C25" s="54">
        <v>1034</v>
      </c>
      <c r="D25" s="55">
        <v>153</v>
      </c>
      <c r="E25" s="56">
        <v>156</v>
      </c>
      <c r="F25" s="56">
        <v>135</v>
      </c>
      <c r="G25" s="56">
        <v>188</v>
      </c>
      <c r="H25" s="56">
        <v>148</v>
      </c>
      <c r="I25" s="56">
        <v>179</v>
      </c>
      <c r="J25" s="57">
        <v>167</v>
      </c>
      <c r="K25" s="58">
        <v>48</v>
      </c>
      <c r="L25" s="50">
        <f t="shared" si="0"/>
        <v>1039</v>
      </c>
      <c r="M25" s="51">
        <f t="shared" si="1"/>
        <v>2073</v>
      </c>
    </row>
    <row r="26" spans="1:13" s="74" customFormat="1" ht="24" customHeight="1">
      <c r="A26" s="73">
        <v>20</v>
      </c>
      <c r="B26" s="53" t="s">
        <v>99</v>
      </c>
      <c r="C26" s="54">
        <v>1038</v>
      </c>
      <c r="D26" s="55">
        <v>160</v>
      </c>
      <c r="E26" s="56">
        <v>153</v>
      </c>
      <c r="F26" s="56">
        <v>189</v>
      </c>
      <c r="G26" s="56">
        <v>199</v>
      </c>
      <c r="H26" s="56">
        <v>154</v>
      </c>
      <c r="I26" s="56">
        <v>156</v>
      </c>
      <c r="J26" s="57">
        <v>159</v>
      </c>
      <c r="K26" s="64"/>
      <c r="L26" s="50">
        <f t="shared" si="0"/>
        <v>1017</v>
      </c>
      <c r="M26" s="51">
        <f t="shared" si="1"/>
        <v>2055</v>
      </c>
    </row>
    <row r="27" spans="1:13" s="74" customFormat="1" ht="24" customHeight="1">
      <c r="A27" s="73">
        <v>21</v>
      </c>
      <c r="B27" s="53" t="s">
        <v>38</v>
      </c>
      <c r="C27" s="54">
        <v>1094</v>
      </c>
      <c r="D27" s="55">
        <v>153</v>
      </c>
      <c r="E27" s="56">
        <v>202</v>
      </c>
      <c r="F27" s="56">
        <v>148</v>
      </c>
      <c r="G27" s="56">
        <v>148</v>
      </c>
      <c r="H27" s="56">
        <v>148</v>
      </c>
      <c r="I27" s="56">
        <v>138</v>
      </c>
      <c r="J27" s="57">
        <v>159</v>
      </c>
      <c r="K27" s="58"/>
      <c r="L27" s="50">
        <f t="shared" si="0"/>
        <v>958</v>
      </c>
      <c r="M27" s="51">
        <f t="shared" si="1"/>
        <v>2052</v>
      </c>
    </row>
    <row r="28" spans="1:13" s="76" customFormat="1" ht="24" customHeight="1">
      <c r="A28" s="75">
        <v>22</v>
      </c>
      <c r="B28" s="53" t="s">
        <v>29</v>
      </c>
      <c r="C28" s="54">
        <v>1049</v>
      </c>
      <c r="D28" s="55">
        <v>154</v>
      </c>
      <c r="E28" s="56">
        <v>172</v>
      </c>
      <c r="F28" s="56">
        <v>158</v>
      </c>
      <c r="G28" s="56">
        <v>197</v>
      </c>
      <c r="H28" s="56">
        <v>166</v>
      </c>
      <c r="I28" s="56">
        <v>141</v>
      </c>
      <c r="J28" s="57">
        <v>121</v>
      </c>
      <c r="K28" s="64"/>
      <c r="L28" s="50">
        <f t="shared" si="0"/>
        <v>988</v>
      </c>
      <c r="M28" s="51">
        <f t="shared" si="1"/>
        <v>2037</v>
      </c>
    </row>
    <row r="29" spans="1:13" ht="24" customHeight="1">
      <c r="A29" s="65">
        <v>23</v>
      </c>
      <c r="B29" s="53" t="s">
        <v>5</v>
      </c>
      <c r="C29" s="54">
        <v>1088</v>
      </c>
      <c r="D29" s="55">
        <v>182</v>
      </c>
      <c r="E29" s="56">
        <v>134</v>
      </c>
      <c r="F29" s="56">
        <v>146</v>
      </c>
      <c r="G29" s="56">
        <v>163</v>
      </c>
      <c r="H29" s="56">
        <v>116</v>
      </c>
      <c r="I29" s="56">
        <v>147</v>
      </c>
      <c r="J29" s="57">
        <v>174</v>
      </c>
      <c r="K29" s="58"/>
      <c r="L29" s="50">
        <f t="shared" si="0"/>
        <v>946</v>
      </c>
      <c r="M29" s="51">
        <f t="shared" si="1"/>
        <v>2034</v>
      </c>
    </row>
    <row r="30" spans="1:13" ht="24" customHeight="1">
      <c r="A30" s="72">
        <v>24</v>
      </c>
      <c r="B30" s="53" t="s">
        <v>86</v>
      </c>
      <c r="C30" s="54">
        <v>1090</v>
      </c>
      <c r="D30" s="55">
        <v>164</v>
      </c>
      <c r="E30" s="56">
        <v>139</v>
      </c>
      <c r="F30" s="56">
        <v>105</v>
      </c>
      <c r="G30" s="56">
        <v>134</v>
      </c>
      <c r="H30" s="56">
        <v>161</v>
      </c>
      <c r="I30" s="56">
        <v>136</v>
      </c>
      <c r="J30" s="57">
        <v>187</v>
      </c>
      <c r="K30" s="64"/>
      <c r="L30" s="50">
        <f t="shared" si="0"/>
        <v>921</v>
      </c>
      <c r="M30" s="51">
        <f t="shared" si="1"/>
        <v>2011</v>
      </c>
    </row>
    <row r="31" spans="1:13" ht="9" customHeight="1">
      <c r="A31" s="204"/>
      <c r="B31" s="205"/>
      <c r="C31" s="206"/>
      <c r="D31" s="207"/>
      <c r="E31" s="113"/>
      <c r="F31" s="113"/>
      <c r="G31" s="113"/>
      <c r="H31" s="113"/>
      <c r="I31" s="113"/>
      <c r="J31" s="208"/>
      <c r="K31" s="209"/>
      <c r="L31" s="210"/>
      <c r="M31" s="211"/>
    </row>
    <row r="32" spans="1:13" ht="24" customHeight="1">
      <c r="A32" s="77">
        <v>25</v>
      </c>
      <c r="B32" s="63" t="s">
        <v>23</v>
      </c>
      <c r="C32" s="60">
        <v>881</v>
      </c>
      <c r="D32" s="61">
        <v>184</v>
      </c>
      <c r="E32" s="62">
        <v>198</v>
      </c>
      <c r="F32" s="56">
        <v>163</v>
      </c>
      <c r="G32" s="56">
        <v>165</v>
      </c>
      <c r="H32" s="56">
        <v>194</v>
      </c>
      <c r="I32" s="56">
        <v>221</v>
      </c>
      <c r="J32" s="57">
        <v>154</v>
      </c>
      <c r="K32" s="58"/>
      <c r="L32" s="50">
        <f aca="true" t="shared" si="2" ref="L32:L67">SUM(D32:K32)-MIN(D32:J32)</f>
        <v>1125</v>
      </c>
      <c r="M32" s="51">
        <f aca="true" t="shared" si="3" ref="M32:M67">C32+L32</f>
        <v>2006</v>
      </c>
    </row>
    <row r="33" spans="1:13" ht="24" customHeight="1">
      <c r="A33" s="78">
        <v>26</v>
      </c>
      <c r="B33" s="53" t="s">
        <v>21</v>
      </c>
      <c r="C33" s="60">
        <v>971</v>
      </c>
      <c r="D33" s="61">
        <v>165</v>
      </c>
      <c r="E33" s="62">
        <v>148</v>
      </c>
      <c r="F33" s="56">
        <v>155</v>
      </c>
      <c r="G33" s="56">
        <v>179</v>
      </c>
      <c r="H33" s="56">
        <v>139</v>
      </c>
      <c r="I33" s="56">
        <v>209</v>
      </c>
      <c r="J33" s="57">
        <v>172</v>
      </c>
      <c r="K33" s="58"/>
      <c r="L33" s="50">
        <f t="shared" si="2"/>
        <v>1028</v>
      </c>
      <c r="M33" s="51">
        <f t="shared" si="3"/>
        <v>1999</v>
      </c>
    </row>
    <row r="34" spans="1:13" ht="24" customHeight="1">
      <c r="A34" s="78">
        <v>27</v>
      </c>
      <c r="B34" s="63" t="s">
        <v>6</v>
      </c>
      <c r="C34" s="54">
        <v>966</v>
      </c>
      <c r="D34" s="55">
        <v>181</v>
      </c>
      <c r="E34" s="56">
        <v>157</v>
      </c>
      <c r="F34" s="56">
        <v>193</v>
      </c>
      <c r="G34" s="56">
        <v>178</v>
      </c>
      <c r="H34" s="56">
        <v>169</v>
      </c>
      <c r="I34" s="56">
        <v>166</v>
      </c>
      <c r="J34" s="57">
        <v>183</v>
      </c>
      <c r="K34" s="64">
        <v>-48</v>
      </c>
      <c r="L34" s="50">
        <f t="shared" si="2"/>
        <v>1022</v>
      </c>
      <c r="M34" s="51">
        <f t="shared" si="3"/>
        <v>1988</v>
      </c>
    </row>
    <row r="35" spans="1:13" ht="24" customHeight="1">
      <c r="A35" s="77">
        <v>28</v>
      </c>
      <c r="B35" s="53" t="s">
        <v>22</v>
      </c>
      <c r="C35" s="54">
        <v>1026</v>
      </c>
      <c r="D35" s="55">
        <v>173</v>
      </c>
      <c r="E35" s="56">
        <v>171</v>
      </c>
      <c r="F35" s="56">
        <v>161</v>
      </c>
      <c r="G35" s="56">
        <v>126</v>
      </c>
      <c r="H35" s="56">
        <v>155</v>
      </c>
      <c r="I35" s="56">
        <v>143</v>
      </c>
      <c r="J35" s="57">
        <v>154</v>
      </c>
      <c r="K35" s="64"/>
      <c r="L35" s="50">
        <f t="shared" si="2"/>
        <v>957</v>
      </c>
      <c r="M35" s="51">
        <f t="shared" si="3"/>
        <v>1983</v>
      </c>
    </row>
    <row r="36" spans="1:13" ht="24" customHeight="1">
      <c r="A36" s="78">
        <v>29</v>
      </c>
      <c r="B36" s="53" t="s">
        <v>100</v>
      </c>
      <c r="C36" s="60">
        <v>879</v>
      </c>
      <c r="D36" s="61">
        <v>164</v>
      </c>
      <c r="E36" s="62">
        <v>184</v>
      </c>
      <c r="F36" s="56">
        <v>188</v>
      </c>
      <c r="G36" s="56">
        <v>191</v>
      </c>
      <c r="H36" s="56">
        <v>148</v>
      </c>
      <c r="I36" s="56">
        <v>187</v>
      </c>
      <c r="J36" s="57">
        <v>181</v>
      </c>
      <c r="K36" s="58"/>
      <c r="L36" s="50">
        <f t="shared" si="2"/>
        <v>1095</v>
      </c>
      <c r="M36" s="71">
        <f t="shared" si="3"/>
        <v>1974</v>
      </c>
    </row>
    <row r="37" spans="1:13" ht="24" customHeight="1">
      <c r="A37" s="77">
        <v>30</v>
      </c>
      <c r="B37" s="53" t="s">
        <v>82</v>
      </c>
      <c r="C37" s="54">
        <v>965</v>
      </c>
      <c r="D37" s="55">
        <v>150</v>
      </c>
      <c r="E37" s="56">
        <v>142</v>
      </c>
      <c r="F37" s="56">
        <v>165</v>
      </c>
      <c r="G37" s="56">
        <v>152</v>
      </c>
      <c r="H37" s="56">
        <v>175</v>
      </c>
      <c r="I37" s="56">
        <v>174</v>
      </c>
      <c r="J37" s="57">
        <v>191</v>
      </c>
      <c r="K37" s="64"/>
      <c r="L37" s="50">
        <f t="shared" si="2"/>
        <v>1007</v>
      </c>
      <c r="M37" s="51">
        <f t="shared" si="3"/>
        <v>1972</v>
      </c>
    </row>
    <row r="38" spans="1:13" ht="24" customHeight="1">
      <c r="A38" s="77">
        <v>31</v>
      </c>
      <c r="B38" s="53" t="s">
        <v>27</v>
      </c>
      <c r="C38" s="54">
        <v>897</v>
      </c>
      <c r="D38" s="55">
        <v>125</v>
      </c>
      <c r="E38" s="56">
        <v>213</v>
      </c>
      <c r="F38" s="56">
        <v>205</v>
      </c>
      <c r="G38" s="56">
        <v>126</v>
      </c>
      <c r="H38" s="56">
        <v>202</v>
      </c>
      <c r="I38" s="56">
        <v>150</v>
      </c>
      <c r="J38" s="57">
        <v>173</v>
      </c>
      <c r="K38" s="64"/>
      <c r="L38" s="50">
        <f t="shared" si="2"/>
        <v>1069</v>
      </c>
      <c r="M38" s="51">
        <f t="shared" si="3"/>
        <v>1966</v>
      </c>
    </row>
    <row r="39" spans="1:13" ht="24" customHeight="1">
      <c r="A39" s="78">
        <v>32</v>
      </c>
      <c r="B39" s="53" t="s">
        <v>79</v>
      </c>
      <c r="C39" s="60">
        <v>974</v>
      </c>
      <c r="D39" s="61">
        <v>134</v>
      </c>
      <c r="E39" s="62">
        <v>158</v>
      </c>
      <c r="F39" s="56">
        <v>159</v>
      </c>
      <c r="G39" s="56">
        <v>177</v>
      </c>
      <c r="H39" s="56">
        <v>160</v>
      </c>
      <c r="I39" s="56">
        <v>148</v>
      </c>
      <c r="J39" s="57">
        <v>0</v>
      </c>
      <c r="K39" s="58">
        <v>48</v>
      </c>
      <c r="L39" s="50">
        <f t="shared" si="2"/>
        <v>984</v>
      </c>
      <c r="M39" s="51">
        <f t="shared" si="3"/>
        <v>1958</v>
      </c>
    </row>
    <row r="40" spans="1:13" ht="24" customHeight="1">
      <c r="A40" s="77">
        <v>33</v>
      </c>
      <c r="B40" s="53" t="s">
        <v>73</v>
      </c>
      <c r="C40" s="54">
        <v>1002</v>
      </c>
      <c r="D40" s="55">
        <v>148</v>
      </c>
      <c r="E40" s="56">
        <v>149</v>
      </c>
      <c r="F40" s="56">
        <v>197</v>
      </c>
      <c r="G40" s="56">
        <v>149</v>
      </c>
      <c r="H40" s="56">
        <v>143</v>
      </c>
      <c r="I40" s="56">
        <v>167</v>
      </c>
      <c r="J40" s="57">
        <v>121</v>
      </c>
      <c r="K40" s="58"/>
      <c r="L40" s="50">
        <f t="shared" si="2"/>
        <v>953</v>
      </c>
      <c r="M40" s="51">
        <f t="shared" si="3"/>
        <v>1955</v>
      </c>
    </row>
    <row r="41" spans="1:13" ht="24" customHeight="1">
      <c r="A41" s="77">
        <v>34</v>
      </c>
      <c r="B41" s="53" t="s">
        <v>46</v>
      </c>
      <c r="C41" s="54">
        <v>980</v>
      </c>
      <c r="D41" s="55">
        <v>128</v>
      </c>
      <c r="E41" s="56">
        <v>182</v>
      </c>
      <c r="F41" s="56">
        <v>169</v>
      </c>
      <c r="G41" s="56">
        <v>126</v>
      </c>
      <c r="H41" s="56">
        <v>162</v>
      </c>
      <c r="I41" s="56">
        <v>171</v>
      </c>
      <c r="J41" s="57">
        <v>153</v>
      </c>
      <c r="K41" s="58"/>
      <c r="L41" s="50">
        <f t="shared" si="2"/>
        <v>965</v>
      </c>
      <c r="M41" s="51">
        <f t="shared" si="3"/>
        <v>1945</v>
      </c>
    </row>
    <row r="42" spans="1:13" ht="24" customHeight="1">
      <c r="A42" s="78">
        <v>35</v>
      </c>
      <c r="B42" s="80" t="s">
        <v>37</v>
      </c>
      <c r="C42" s="60">
        <v>996</v>
      </c>
      <c r="D42" s="61">
        <v>131</v>
      </c>
      <c r="E42" s="62">
        <v>136</v>
      </c>
      <c r="F42" s="56">
        <v>112</v>
      </c>
      <c r="G42" s="56">
        <v>189</v>
      </c>
      <c r="H42" s="56">
        <v>147</v>
      </c>
      <c r="I42" s="56">
        <v>174</v>
      </c>
      <c r="J42" s="57">
        <v>170</v>
      </c>
      <c r="K42" s="58"/>
      <c r="L42" s="50">
        <f t="shared" si="2"/>
        <v>947</v>
      </c>
      <c r="M42" s="51">
        <f t="shared" si="3"/>
        <v>1943</v>
      </c>
    </row>
    <row r="43" spans="1:13" ht="24" customHeight="1">
      <c r="A43" s="78">
        <v>36</v>
      </c>
      <c r="B43" s="80" t="s">
        <v>36</v>
      </c>
      <c r="C43" s="54">
        <v>971</v>
      </c>
      <c r="D43" s="55">
        <v>187</v>
      </c>
      <c r="E43" s="56">
        <v>140</v>
      </c>
      <c r="F43" s="56">
        <v>126</v>
      </c>
      <c r="G43" s="56">
        <v>167</v>
      </c>
      <c r="H43" s="56">
        <v>146</v>
      </c>
      <c r="I43" s="56">
        <v>144</v>
      </c>
      <c r="J43" s="57">
        <v>164</v>
      </c>
      <c r="K43" s="58"/>
      <c r="L43" s="50">
        <f t="shared" si="2"/>
        <v>948</v>
      </c>
      <c r="M43" s="51">
        <f t="shared" si="3"/>
        <v>1919</v>
      </c>
    </row>
    <row r="44" spans="1:13" ht="24" customHeight="1">
      <c r="A44" s="77">
        <v>37</v>
      </c>
      <c r="B44" s="53" t="s">
        <v>33</v>
      </c>
      <c r="C44" s="54">
        <v>975</v>
      </c>
      <c r="D44" s="55">
        <v>184</v>
      </c>
      <c r="E44" s="56">
        <v>170</v>
      </c>
      <c r="F44" s="56">
        <v>173</v>
      </c>
      <c r="G44" s="56">
        <v>122</v>
      </c>
      <c r="H44" s="56">
        <v>129</v>
      </c>
      <c r="I44" s="56">
        <v>157</v>
      </c>
      <c r="J44" s="57">
        <v>0</v>
      </c>
      <c r="K44" s="58"/>
      <c r="L44" s="50">
        <f t="shared" si="2"/>
        <v>935</v>
      </c>
      <c r="M44" s="51">
        <f t="shared" si="3"/>
        <v>1910</v>
      </c>
    </row>
    <row r="45" spans="1:13" ht="24" customHeight="1">
      <c r="A45" s="77">
        <v>38</v>
      </c>
      <c r="B45" s="53" t="s">
        <v>25</v>
      </c>
      <c r="C45" s="60">
        <v>895</v>
      </c>
      <c r="D45" s="61">
        <v>179</v>
      </c>
      <c r="E45" s="62">
        <v>116</v>
      </c>
      <c r="F45" s="56">
        <v>182</v>
      </c>
      <c r="G45" s="56">
        <v>131</v>
      </c>
      <c r="H45" s="56">
        <v>225</v>
      </c>
      <c r="I45" s="56">
        <v>141</v>
      </c>
      <c r="J45" s="57">
        <v>156</v>
      </c>
      <c r="K45" s="58"/>
      <c r="L45" s="50">
        <f t="shared" si="2"/>
        <v>1014</v>
      </c>
      <c r="M45" s="51">
        <f t="shared" si="3"/>
        <v>1909</v>
      </c>
    </row>
    <row r="46" spans="1:13" ht="24" customHeight="1">
      <c r="A46" s="78">
        <v>39</v>
      </c>
      <c r="B46" s="80" t="s">
        <v>67</v>
      </c>
      <c r="C46" s="54">
        <v>932</v>
      </c>
      <c r="D46" s="55">
        <v>164</v>
      </c>
      <c r="E46" s="56">
        <v>149</v>
      </c>
      <c r="F46" s="56">
        <v>166</v>
      </c>
      <c r="G46" s="56">
        <v>148</v>
      </c>
      <c r="H46" s="56">
        <v>153</v>
      </c>
      <c r="I46" s="56">
        <v>128</v>
      </c>
      <c r="J46" s="57">
        <v>0</v>
      </c>
      <c r="K46" s="64">
        <v>48</v>
      </c>
      <c r="L46" s="50">
        <f t="shared" si="2"/>
        <v>956</v>
      </c>
      <c r="M46" s="51">
        <f t="shared" si="3"/>
        <v>1888</v>
      </c>
    </row>
    <row r="47" spans="1:13" ht="24" customHeight="1">
      <c r="A47" s="78">
        <v>40</v>
      </c>
      <c r="B47" s="80" t="s">
        <v>49</v>
      </c>
      <c r="C47" s="54">
        <v>911</v>
      </c>
      <c r="D47" s="55">
        <v>115</v>
      </c>
      <c r="E47" s="56">
        <v>190</v>
      </c>
      <c r="F47" s="56">
        <v>200</v>
      </c>
      <c r="G47" s="56">
        <v>127</v>
      </c>
      <c r="H47" s="56">
        <v>130</v>
      </c>
      <c r="I47" s="56">
        <v>130</v>
      </c>
      <c r="J47" s="57">
        <v>156</v>
      </c>
      <c r="K47" s="64">
        <v>24</v>
      </c>
      <c r="L47" s="50">
        <f>SUM(D47:K47)-MIN(D47:J47)</f>
        <v>957</v>
      </c>
      <c r="M47" s="51">
        <f>C47+L47</f>
        <v>1868</v>
      </c>
    </row>
    <row r="48" spans="1:13" ht="24" customHeight="1">
      <c r="A48" s="77">
        <v>41</v>
      </c>
      <c r="B48" s="80" t="s">
        <v>78</v>
      </c>
      <c r="C48" s="54">
        <v>978</v>
      </c>
      <c r="D48" s="55">
        <v>169</v>
      </c>
      <c r="E48" s="56">
        <v>164</v>
      </c>
      <c r="F48" s="56">
        <v>142</v>
      </c>
      <c r="G48" s="56">
        <v>143</v>
      </c>
      <c r="H48" s="56">
        <v>132</v>
      </c>
      <c r="I48" s="56">
        <v>140</v>
      </c>
      <c r="J48" s="57">
        <v>0</v>
      </c>
      <c r="K48" s="64"/>
      <c r="L48" s="50">
        <f>SUM(D48:K48)-MIN(D48:J48)</f>
        <v>890</v>
      </c>
      <c r="M48" s="51">
        <f>C48+L48</f>
        <v>1868</v>
      </c>
    </row>
    <row r="49" spans="1:13" ht="24" customHeight="1">
      <c r="A49" s="78">
        <v>42</v>
      </c>
      <c r="B49" s="80" t="s">
        <v>10</v>
      </c>
      <c r="C49" s="60">
        <v>915</v>
      </c>
      <c r="D49" s="61">
        <v>153</v>
      </c>
      <c r="E49" s="62">
        <v>170</v>
      </c>
      <c r="F49" s="56">
        <v>124</v>
      </c>
      <c r="G49" s="56">
        <v>142</v>
      </c>
      <c r="H49" s="56">
        <v>137</v>
      </c>
      <c r="I49" s="56">
        <v>159</v>
      </c>
      <c r="J49" s="57">
        <v>112</v>
      </c>
      <c r="K49" s="58">
        <v>48</v>
      </c>
      <c r="L49" s="50">
        <f t="shared" si="2"/>
        <v>933</v>
      </c>
      <c r="M49" s="51">
        <f t="shared" si="3"/>
        <v>1848</v>
      </c>
    </row>
    <row r="50" spans="1:13" ht="24" customHeight="1">
      <c r="A50" s="78">
        <v>43</v>
      </c>
      <c r="B50" s="80" t="s">
        <v>62</v>
      </c>
      <c r="C50" s="54">
        <v>956</v>
      </c>
      <c r="D50" s="55">
        <v>90</v>
      </c>
      <c r="E50" s="56">
        <v>165</v>
      </c>
      <c r="F50" s="56">
        <v>117</v>
      </c>
      <c r="G50" s="56">
        <v>177</v>
      </c>
      <c r="H50" s="56">
        <v>163</v>
      </c>
      <c r="I50" s="56">
        <v>134</v>
      </c>
      <c r="J50" s="57">
        <v>113</v>
      </c>
      <c r="K50" s="58"/>
      <c r="L50" s="50">
        <f t="shared" si="2"/>
        <v>869</v>
      </c>
      <c r="M50" s="51">
        <f t="shared" si="3"/>
        <v>1825</v>
      </c>
    </row>
    <row r="51" spans="1:13" ht="24" customHeight="1">
      <c r="A51" s="77">
        <v>44</v>
      </c>
      <c r="B51" s="80" t="s">
        <v>88</v>
      </c>
      <c r="C51" s="54">
        <v>874</v>
      </c>
      <c r="D51" s="55">
        <v>141</v>
      </c>
      <c r="E51" s="56">
        <v>166</v>
      </c>
      <c r="F51" s="56">
        <v>130</v>
      </c>
      <c r="G51" s="56">
        <v>168</v>
      </c>
      <c r="H51" s="56">
        <v>138</v>
      </c>
      <c r="I51" s="56">
        <v>175</v>
      </c>
      <c r="J51" s="57">
        <v>150</v>
      </c>
      <c r="K51" s="64"/>
      <c r="L51" s="50">
        <f t="shared" si="2"/>
        <v>938</v>
      </c>
      <c r="M51" s="51">
        <f t="shared" si="3"/>
        <v>1812</v>
      </c>
    </row>
    <row r="52" spans="1:13" ht="24" customHeight="1">
      <c r="A52" s="78">
        <v>45</v>
      </c>
      <c r="B52" s="80" t="s">
        <v>83</v>
      </c>
      <c r="C52" s="54">
        <v>856</v>
      </c>
      <c r="D52" s="55">
        <v>140</v>
      </c>
      <c r="E52" s="56">
        <v>124</v>
      </c>
      <c r="F52" s="56">
        <v>146</v>
      </c>
      <c r="G52" s="56">
        <v>142</v>
      </c>
      <c r="H52" s="56">
        <v>115</v>
      </c>
      <c r="I52" s="56">
        <v>130</v>
      </c>
      <c r="J52" s="57">
        <v>174</v>
      </c>
      <c r="K52" s="58">
        <v>48</v>
      </c>
      <c r="L52" s="50">
        <f t="shared" si="2"/>
        <v>904</v>
      </c>
      <c r="M52" s="51">
        <f t="shared" si="3"/>
        <v>1760</v>
      </c>
    </row>
    <row r="53" spans="1:13" ht="24" customHeight="1">
      <c r="A53" s="78">
        <v>46</v>
      </c>
      <c r="B53" s="80" t="s">
        <v>43</v>
      </c>
      <c r="C53" s="54">
        <v>865</v>
      </c>
      <c r="D53" s="55">
        <v>109</v>
      </c>
      <c r="E53" s="56">
        <v>161</v>
      </c>
      <c r="F53" s="56">
        <v>150</v>
      </c>
      <c r="G53" s="56">
        <v>156</v>
      </c>
      <c r="H53" s="56">
        <v>134</v>
      </c>
      <c r="I53" s="56">
        <v>152</v>
      </c>
      <c r="J53" s="57">
        <v>135</v>
      </c>
      <c r="K53" s="58"/>
      <c r="L53" s="50">
        <f t="shared" si="2"/>
        <v>888</v>
      </c>
      <c r="M53" s="51">
        <f t="shared" si="3"/>
        <v>1753</v>
      </c>
    </row>
    <row r="54" spans="1:13" ht="24" customHeight="1">
      <c r="A54" s="78">
        <v>47</v>
      </c>
      <c r="B54" s="80" t="s">
        <v>72</v>
      </c>
      <c r="C54" s="54">
        <v>909</v>
      </c>
      <c r="D54" s="55">
        <v>105</v>
      </c>
      <c r="E54" s="56">
        <v>117</v>
      </c>
      <c r="F54" s="56">
        <v>178</v>
      </c>
      <c r="G54" s="56">
        <v>134</v>
      </c>
      <c r="H54" s="56">
        <v>140</v>
      </c>
      <c r="I54" s="56">
        <v>132</v>
      </c>
      <c r="J54" s="57">
        <v>0</v>
      </c>
      <c r="K54" s="58"/>
      <c r="L54" s="50">
        <f t="shared" si="2"/>
        <v>806</v>
      </c>
      <c r="M54" s="51">
        <f t="shared" si="3"/>
        <v>1715</v>
      </c>
    </row>
    <row r="55" spans="1:13" ht="24" customHeight="1">
      <c r="A55" s="77">
        <v>48</v>
      </c>
      <c r="B55" s="80" t="s">
        <v>32</v>
      </c>
      <c r="C55" s="54">
        <v>928</v>
      </c>
      <c r="D55" s="55">
        <v>115</v>
      </c>
      <c r="E55" s="56">
        <v>162</v>
      </c>
      <c r="F55" s="56">
        <v>143</v>
      </c>
      <c r="G55" s="56">
        <v>119</v>
      </c>
      <c r="H55" s="56">
        <v>107</v>
      </c>
      <c r="I55" s="56">
        <v>125</v>
      </c>
      <c r="J55" s="57">
        <v>0</v>
      </c>
      <c r="K55" s="58"/>
      <c r="L55" s="50">
        <f t="shared" si="2"/>
        <v>771</v>
      </c>
      <c r="M55" s="79">
        <f t="shared" si="3"/>
        <v>1699</v>
      </c>
    </row>
    <row r="56" spans="1:13" ht="24" customHeight="1">
      <c r="A56" s="78">
        <v>49</v>
      </c>
      <c r="B56" s="80" t="s">
        <v>45</v>
      </c>
      <c r="C56" s="60">
        <v>941</v>
      </c>
      <c r="D56" s="61">
        <v>94</v>
      </c>
      <c r="E56" s="62">
        <v>129</v>
      </c>
      <c r="F56" s="56">
        <v>128</v>
      </c>
      <c r="G56" s="56">
        <v>115</v>
      </c>
      <c r="H56" s="56">
        <v>166</v>
      </c>
      <c r="I56" s="56">
        <v>110</v>
      </c>
      <c r="J56" s="57">
        <v>0</v>
      </c>
      <c r="K56" s="58"/>
      <c r="L56" s="50">
        <f t="shared" si="2"/>
        <v>742</v>
      </c>
      <c r="M56" s="51">
        <f t="shared" si="3"/>
        <v>1683</v>
      </c>
    </row>
    <row r="57" spans="1:13" ht="24" customHeight="1">
      <c r="A57" s="78">
        <v>50</v>
      </c>
      <c r="B57" s="80" t="s">
        <v>31</v>
      </c>
      <c r="C57" s="60">
        <v>776</v>
      </c>
      <c r="D57" s="55">
        <v>142</v>
      </c>
      <c r="E57" s="56">
        <v>129</v>
      </c>
      <c r="F57" s="56">
        <v>160</v>
      </c>
      <c r="G57" s="56">
        <v>160</v>
      </c>
      <c r="H57" s="56">
        <v>169</v>
      </c>
      <c r="I57" s="56">
        <v>123</v>
      </c>
      <c r="J57" s="57">
        <v>0</v>
      </c>
      <c r="K57" s="58"/>
      <c r="L57" s="50">
        <f t="shared" si="2"/>
        <v>883</v>
      </c>
      <c r="M57" s="51">
        <f t="shared" si="3"/>
        <v>1659</v>
      </c>
    </row>
    <row r="58" spans="1:13" ht="24" customHeight="1">
      <c r="A58" s="77">
        <v>51</v>
      </c>
      <c r="B58" s="80" t="s">
        <v>69</v>
      </c>
      <c r="C58" s="54">
        <v>826</v>
      </c>
      <c r="D58" s="55">
        <v>123</v>
      </c>
      <c r="E58" s="56">
        <v>129</v>
      </c>
      <c r="F58" s="56">
        <v>124</v>
      </c>
      <c r="G58" s="56">
        <v>146</v>
      </c>
      <c r="H58" s="56">
        <v>136</v>
      </c>
      <c r="I58" s="56">
        <v>155</v>
      </c>
      <c r="J58" s="57">
        <v>0</v>
      </c>
      <c r="K58" s="64"/>
      <c r="L58" s="50">
        <f t="shared" si="2"/>
        <v>813</v>
      </c>
      <c r="M58" s="51">
        <f t="shared" si="3"/>
        <v>1639</v>
      </c>
    </row>
    <row r="59" spans="1:13" ht="24" customHeight="1">
      <c r="A59" s="78">
        <v>52</v>
      </c>
      <c r="B59" s="80" t="s">
        <v>81</v>
      </c>
      <c r="C59" s="60">
        <v>753</v>
      </c>
      <c r="D59" s="61">
        <v>136</v>
      </c>
      <c r="E59" s="62">
        <v>132</v>
      </c>
      <c r="F59" s="56">
        <v>143</v>
      </c>
      <c r="G59" s="56">
        <v>153</v>
      </c>
      <c r="H59" s="56">
        <v>113</v>
      </c>
      <c r="I59" s="56">
        <v>176</v>
      </c>
      <c r="J59" s="57">
        <v>117</v>
      </c>
      <c r="K59" s="58"/>
      <c r="L59" s="50">
        <f t="shared" si="2"/>
        <v>857</v>
      </c>
      <c r="M59" s="51">
        <f t="shared" si="3"/>
        <v>1610</v>
      </c>
    </row>
    <row r="60" spans="1:13" ht="24" customHeight="1">
      <c r="A60" s="78">
        <v>53</v>
      </c>
      <c r="B60" s="80" t="s">
        <v>44</v>
      </c>
      <c r="C60" s="60">
        <v>832</v>
      </c>
      <c r="D60" s="61">
        <v>112</v>
      </c>
      <c r="E60" s="62">
        <v>150</v>
      </c>
      <c r="F60" s="56">
        <v>131</v>
      </c>
      <c r="G60" s="56">
        <v>95</v>
      </c>
      <c r="H60" s="56">
        <v>169</v>
      </c>
      <c r="I60" s="56">
        <v>119</v>
      </c>
      <c r="J60" s="57">
        <v>0</v>
      </c>
      <c r="K60" s="58"/>
      <c r="L60" s="50">
        <f t="shared" si="2"/>
        <v>776</v>
      </c>
      <c r="M60" s="51">
        <f t="shared" si="3"/>
        <v>1608</v>
      </c>
    </row>
    <row r="61" spans="1:13" ht="24" customHeight="1">
      <c r="A61" s="77">
        <v>54</v>
      </c>
      <c r="B61" s="122" t="s">
        <v>42</v>
      </c>
      <c r="C61" s="60">
        <v>717</v>
      </c>
      <c r="D61" s="61">
        <v>110</v>
      </c>
      <c r="E61" s="62">
        <v>102</v>
      </c>
      <c r="F61" s="56">
        <v>141</v>
      </c>
      <c r="G61" s="56">
        <v>97</v>
      </c>
      <c r="H61" s="56">
        <v>103</v>
      </c>
      <c r="I61" s="56">
        <v>103</v>
      </c>
      <c r="J61" s="57">
        <v>0</v>
      </c>
      <c r="K61" s="58">
        <v>36</v>
      </c>
      <c r="L61" s="50">
        <f t="shared" si="2"/>
        <v>692</v>
      </c>
      <c r="M61" s="51">
        <f t="shared" si="3"/>
        <v>1409</v>
      </c>
    </row>
    <row r="62" spans="1:13" ht="24" customHeight="1">
      <c r="A62" s="78">
        <v>55</v>
      </c>
      <c r="B62" s="80" t="s">
        <v>70</v>
      </c>
      <c r="C62" s="215">
        <v>972</v>
      </c>
      <c r="D62" s="216"/>
      <c r="E62" s="217"/>
      <c r="F62" s="217"/>
      <c r="G62" s="217"/>
      <c r="H62" s="217"/>
      <c r="I62" s="217"/>
      <c r="J62" s="218"/>
      <c r="K62" s="219">
        <v>48</v>
      </c>
      <c r="L62" s="50">
        <f t="shared" si="2"/>
        <v>48</v>
      </c>
      <c r="M62" s="51">
        <f t="shared" si="3"/>
        <v>1020</v>
      </c>
    </row>
    <row r="63" spans="1:13" ht="24" customHeight="1">
      <c r="A63" s="77">
        <v>56</v>
      </c>
      <c r="B63" s="80" t="s">
        <v>20</v>
      </c>
      <c r="C63" s="93">
        <v>982</v>
      </c>
      <c r="D63" s="94"/>
      <c r="E63" s="95"/>
      <c r="F63" s="95"/>
      <c r="G63" s="95"/>
      <c r="H63" s="95"/>
      <c r="I63" s="95"/>
      <c r="J63" s="96"/>
      <c r="K63" s="198"/>
      <c r="L63" s="50">
        <f t="shared" si="2"/>
        <v>0</v>
      </c>
      <c r="M63" s="51">
        <f t="shared" si="3"/>
        <v>982</v>
      </c>
    </row>
    <row r="64" spans="1:13" ht="24" customHeight="1">
      <c r="A64" s="78">
        <v>57</v>
      </c>
      <c r="B64" s="53" t="s">
        <v>87</v>
      </c>
      <c r="C64" s="93">
        <v>926</v>
      </c>
      <c r="D64" s="94"/>
      <c r="E64" s="95"/>
      <c r="F64" s="95"/>
      <c r="G64" s="95"/>
      <c r="H64" s="95"/>
      <c r="I64" s="95"/>
      <c r="J64" s="96"/>
      <c r="K64" s="97"/>
      <c r="L64" s="50">
        <f t="shared" si="2"/>
        <v>0</v>
      </c>
      <c r="M64" s="51">
        <f t="shared" si="3"/>
        <v>926</v>
      </c>
    </row>
    <row r="65" spans="1:13" ht="24" customHeight="1">
      <c r="A65" s="77">
        <v>58</v>
      </c>
      <c r="B65" s="80" t="s">
        <v>76</v>
      </c>
      <c r="C65" s="93">
        <v>846</v>
      </c>
      <c r="D65" s="94"/>
      <c r="E65" s="95"/>
      <c r="F65" s="95"/>
      <c r="G65" s="95"/>
      <c r="H65" s="95"/>
      <c r="I65" s="95"/>
      <c r="J65" s="96"/>
      <c r="K65" s="97">
        <v>24</v>
      </c>
      <c r="L65" s="50">
        <f t="shared" si="2"/>
        <v>24</v>
      </c>
      <c r="M65" s="51">
        <f t="shared" si="3"/>
        <v>870</v>
      </c>
    </row>
    <row r="66" spans="1:13" ht="24" customHeight="1">
      <c r="A66" s="78">
        <v>59</v>
      </c>
      <c r="B66" s="80" t="s">
        <v>75</v>
      </c>
      <c r="C66" s="93">
        <v>832</v>
      </c>
      <c r="D66" s="94"/>
      <c r="E66" s="95"/>
      <c r="F66" s="95"/>
      <c r="G66" s="95"/>
      <c r="H66" s="95"/>
      <c r="I66" s="95"/>
      <c r="J66" s="96"/>
      <c r="K66" s="198"/>
      <c r="L66" s="50">
        <f t="shared" si="2"/>
        <v>0</v>
      </c>
      <c r="M66" s="71">
        <f t="shared" si="3"/>
        <v>832</v>
      </c>
    </row>
    <row r="67" spans="1:13" ht="24" customHeight="1" thickBot="1">
      <c r="A67" s="81">
        <v>60</v>
      </c>
      <c r="B67" s="82"/>
      <c r="C67" s="83"/>
      <c r="D67" s="84"/>
      <c r="E67" s="85"/>
      <c r="F67" s="86"/>
      <c r="G67" s="86"/>
      <c r="H67" s="86"/>
      <c r="I67" s="86"/>
      <c r="J67" s="87"/>
      <c r="K67" s="88"/>
      <c r="L67" s="89">
        <f t="shared" si="2"/>
        <v>0</v>
      </c>
      <c r="M67" s="90">
        <f t="shared" si="3"/>
        <v>0</v>
      </c>
    </row>
  </sheetData>
  <sheetProtection/>
  <mergeCells count="3">
    <mergeCell ref="A1:M1"/>
    <mergeCell ref="A3:M3"/>
    <mergeCell ref="A4:M4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="90" zoomScaleNormal="90" zoomScalePageLayoutView="0" workbookViewId="0" topLeftCell="A1">
      <selection activeCell="B1" sqref="B1:F1"/>
    </sheetView>
  </sheetViews>
  <sheetFormatPr defaultColWidth="9.140625" defaultRowHeight="15"/>
  <cols>
    <col min="1" max="1" width="5.57421875" style="237" customWidth="1"/>
    <col min="2" max="2" width="26.421875" style="239" customWidth="1"/>
    <col min="3" max="4" width="5.7109375" style="239" customWidth="1"/>
    <col min="5" max="5" width="4.00390625" style="237" customWidth="1"/>
    <col min="6" max="6" width="5.7109375" style="239" customWidth="1"/>
    <col min="7" max="7" width="5.57421875" style="237" customWidth="1"/>
    <col min="8" max="8" width="27.57421875" style="239" customWidth="1"/>
    <col min="9" max="10" width="5.7109375" style="239" customWidth="1"/>
    <col min="11" max="11" width="4.00390625" style="237" customWidth="1"/>
    <col min="12" max="13" width="5.7109375" style="239" customWidth="1"/>
    <col min="14" max="14" width="29.57421875" style="92" customWidth="1"/>
    <col min="15" max="16" width="5.7109375" style="239" customWidth="1"/>
    <col min="17" max="17" width="4.00390625" style="239" customWidth="1"/>
    <col min="18" max="19" width="5.7109375" style="239" customWidth="1"/>
    <col min="20" max="20" width="9.140625" style="237" customWidth="1"/>
    <col min="21" max="16384" width="9.140625" style="239" customWidth="1"/>
  </cols>
  <sheetData>
    <row r="1" spans="1:20" s="240" customFormat="1" ht="15">
      <c r="A1" s="234"/>
      <c r="B1" s="235" t="s">
        <v>12</v>
      </c>
      <c r="C1" s="235"/>
      <c r="D1" s="235"/>
      <c r="E1" s="235"/>
      <c r="F1" s="235"/>
      <c r="G1" s="234"/>
      <c r="H1" s="236" t="s">
        <v>13</v>
      </c>
      <c r="I1" s="236"/>
      <c r="J1" s="236"/>
      <c r="K1" s="236"/>
      <c r="L1" s="236"/>
      <c r="M1" s="237"/>
      <c r="N1" s="238" t="s">
        <v>14</v>
      </c>
      <c r="O1" s="238"/>
      <c r="P1" s="238"/>
      <c r="Q1" s="238"/>
      <c r="R1" s="238"/>
      <c r="S1" s="237"/>
      <c r="T1" s="239"/>
    </row>
    <row r="2" spans="13:20" ht="18.75">
      <c r="M2" s="237"/>
      <c r="S2" s="237"/>
      <c r="T2" s="241" t="s">
        <v>15</v>
      </c>
    </row>
    <row r="3" spans="1:20" ht="18.75">
      <c r="A3" s="242" t="s">
        <v>41</v>
      </c>
      <c r="C3" s="243">
        <v>1</v>
      </c>
      <c r="D3" s="243">
        <v>2</v>
      </c>
      <c r="E3" s="243" t="s">
        <v>2</v>
      </c>
      <c r="F3" s="243" t="s">
        <v>3</v>
      </c>
      <c r="G3" s="242" t="s">
        <v>41</v>
      </c>
      <c r="I3" s="243">
        <v>1</v>
      </c>
      <c r="J3" s="243">
        <v>2</v>
      </c>
      <c r="K3" s="243" t="s">
        <v>2</v>
      </c>
      <c r="L3" s="243" t="s">
        <v>3</v>
      </c>
      <c r="M3" s="242" t="s">
        <v>41</v>
      </c>
      <c r="O3" s="244">
        <v>1</v>
      </c>
      <c r="P3" s="244">
        <v>2</v>
      </c>
      <c r="Q3" s="244" t="s">
        <v>2</v>
      </c>
      <c r="R3" s="244" t="s">
        <v>3</v>
      </c>
      <c r="S3" s="237"/>
      <c r="T3" s="245"/>
    </row>
    <row r="4" spans="1:20" ht="18.75">
      <c r="A4" s="237">
        <v>13</v>
      </c>
      <c r="B4" s="320" t="s">
        <v>8</v>
      </c>
      <c r="C4" s="246"/>
      <c r="D4" s="247"/>
      <c r="E4" s="248">
        <v>-8</v>
      </c>
      <c r="F4" s="249"/>
      <c r="G4" s="237">
        <v>7</v>
      </c>
      <c r="H4" s="320" t="s">
        <v>48</v>
      </c>
      <c r="I4" s="250"/>
      <c r="J4" s="251"/>
      <c r="K4" s="248"/>
      <c r="L4" s="251"/>
      <c r="M4" s="237">
        <v>1</v>
      </c>
      <c r="N4" s="320" t="s">
        <v>19</v>
      </c>
      <c r="O4" s="252"/>
      <c r="P4" s="249"/>
      <c r="Q4" s="247"/>
      <c r="R4" s="249"/>
      <c r="S4" s="241"/>
      <c r="T4" s="253"/>
    </row>
    <row r="5" spans="1:20" ht="18.75">
      <c r="A5" s="237">
        <v>14</v>
      </c>
      <c r="B5" s="320" t="s">
        <v>89</v>
      </c>
      <c r="C5" s="254"/>
      <c r="D5" s="255"/>
      <c r="E5" s="248"/>
      <c r="F5" s="251"/>
      <c r="G5" s="237">
        <v>8</v>
      </c>
      <c r="H5" s="320" t="s">
        <v>85</v>
      </c>
      <c r="I5" s="252"/>
      <c r="J5" s="249"/>
      <c r="K5" s="248">
        <v>-16</v>
      </c>
      <c r="L5" s="249"/>
      <c r="M5" s="237">
        <v>2</v>
      </c>
      <c r="N5" s="320" t="s">
        <v>34</v>
      </c>
      <c r="O5" s="250"/>
      <c r="P5" s="251"/>
      <c r="Q5" s="255"/>
      <c r="R5" s="251"/>
      <c r="S5" s="241"/>
      <c r="T5" s="256"/>
    </row>
    <row r="6" spans="1:19" ht="18.75">
      <c r="A6" s="237">
        <v>15</v>
      </c>
      <c r="B6" s="320" t="s">
        <v>26</v>
      </c>
      <c r="C6" s="246"/>
      <c r="D6" s="247"/>
      <c r="E6" s="248"/>
      <c r="F6" s="249"/>
      <c r="G6" s="237">
        <v>9</v>
      </c>
      <c r="H6" s="320" t="s">
        <v>74</v>
      </c>
      <c r="I6" s="250"/>
      <c r="J6" s="251"/>
      <c r="K6" s="248">
        <v>24</v>
      </c>
      <c r="L6" s="251"/>
      <c r="M6" s="237">
        <v>3</v>
      </c>
      <c r="N6" s="320" t="s">
        <v>40</v>
      </c>
      <c r="O6" s="250"/>
      <c r="P6" s="251"/>
      <c r="Q6" s="255"/>
      <c r="R6" s="251"/>
      <c r="S6" s="241"/>
    </row>
    <row r="7" spans="1:20" ht="18.75">
      <c r="A7" s="237">
        <v>16</v>
      </c>
      <c r="B7" s="320" t="s">
        <v>77</v>
      </c>
      <c r="C7" s="254"/>
      <c r="D7" s="255"/>
      <c r="E7" s="248">
        <v>-16</v>
      </c>
      <c r="F7" s="251"/>
      <c r="G7" s="237">
        <v>10</v>
      </c>
      <c r="H7" s="320" t="s">
        <v>24</v>
      </c>
      <c r="I7" s="250"/>
      <c r="J7" s="251"/>
      <c r="K7" s="248"/>
      <c r="L7" s="251"/>
      <c r="M7" s="237">
        <v>4</v>
      </c>
      <c r="N7" s="321" t="s">
        <v>39</v>
      </c>
      <c r="O7" s="250"/>
      <c r="P7" s="251"/>
      <c r="Q7" s="255"/>
      <c r="R7" s="251"/>
      <c r="S7" s="241"/>
      <c r="T7" s="256"/>
    </row>
    <row r="8" spans="1:19" ht="18.75">
      <c r="A8" s="237">
        <v>17</v>
      </c>
      <c r="B8" s="320" t="s">
        <v>71</v>
      </c>
      <c r="C8" s="246"/>
      <c r="D8" s="247"/>
      <c r="E8" s="248"/>
      <c r="F8" s="249"/>
      <c r="G8" s="237">
        <v>11</v>
      </c>
      <c r="H8" s="320" t="s">
        <v>11</v>
      </c>
      <c r="I8" s="252"/>
      <c r="J8" s="249"/>
      <c r="K8" s="248"/>
      <c r="L8" s="249"/>
      <c r="M8" s="237">
        <v>5</v>
      </c>
      <c r="N8" s="320" t="s">
        <v>68</v>
      </c>
      <c r="O8" s="250"/>
      <c r="P8" s="251"/>
      <c r="Q8" s="248">
        <v>12</v>
      </c>
      <c r="R8" s="251"/>
      <c r="S8" s="241"/>
    </row>
    <row r="9" spans="1:20" ht="18.75">
      <c r="A9" s="237">
        <v>18</v>
      </c>
      <c r="B9" s="321" t="s">
        <v>80</v>
      </c>
      <c r="C9" s="254"/>
      <c r="D9" s="255"/>
      <c r="E9" s="248">
        <v>12</v>
      </c>
      <c r="F9" s="251"/>
      <c r="G9" s="257">
        <v>12</v>
      </c>
      <c r="H9" s="320" t="s">
        <v>7</v>
      </c>
      <c r="I9" s="250"/>
      <c r="J9" s="251"/>
      <c r="K9" s="248">
        <v>8</v>
      </c>
      <c r="L9" s="251"/>
      <c r="M9" s="257">
        <v>6</v>
      </c>
      <c r="N9" s="320" t="s">
        <v>47</v>
      </c>
      <c r="O9" s="252"/>
      <c r="P9" s="249"/>
      <c r="Q9" s="247"/>
      <c r="R9" s="249"/>
      <c r="S9" s="258"/>
      <c r="T9" s="259"/>
    </row>
    <row r="10" spans="1:20" ht="18.75">
      <c r="A10" s="237">
        <v>19</v>
      </c>
      <c r="B10" s="320" t="s">
        <v>28</v>
      </c>
      <c r="C10" s="246"/>
      <c r="D10" s="247"/>
      <c r="E10" s="248">
        <v>16</v>
      </c>
      <c r="F10" s="249"/>
      <c r="G10" s="260" t="s">
        <v>50</v>
      </c>
      <c r="H10" s="261"/>
      <c r="I10" s="252"/>
      <c r="J10" s="249"/>
      <c r="K10" s="248"/>
      <c r="L10" s="249"/>
      <c r="M10" s="262" t="s">
        <v>56</v>
      </c>
      <c r="N10" s="263"/>
      <c r="O10" s="252"/>
      <c r="P10" s="249"/>
      <c r="Q10" s="247"/>
      <c r="R10" s="249"/>
      <c r="S10" s="241"/>
      <c r="T10" s="259"/>
    </row>
    <row r="11" spans="1:20" ht="18.75">
      <c r="A11" s="237">
        <v>20</v>
      </c>
      <c r="B11" s="320" t="s">
        <v>99</v>
      </c>
      <c r="C11" s="246"/>
      <c r="D11" s="247"/>
      <c r="E11" s="248"/>
      <c r="F11" s="249"/>
      <c r="G11" s="260" t="s">
        <v>51</v>
      </c>
      <c r="H11" s="261"/>
      <c r="I11" s="252"/>
      <c r="J11" s="249"/>
      <c r="K11" s="248"/>
      <c r="L11" s="249"/>
      <c r="M11" s="262" t="s">
        <v>57</v>
      </c>
      <c r="N11" s="263"/>
      <c r="O11" s="252"/>
      <c r="P11" s="249"/>
      <c r="Q11" s="247"/>
      <c r="R11" s="249"/>
      <c r="S11" s="241"/>
      <c r="T11" s="259"/>
    </row>
    <row r="12" spans="1:20" ht="18.75">
      <c r="A12" s="237">
        <v>21</v>
      </c>
      <c r="B12" s="320" t="s">
        <v>38</v>
      </c>
      <c r="C12" s="246"/>
      <c r="D12" s="247"/>
      <c r="E12" s="248"/>
      <c r="F12" s="249"/>
      <c r="G12" s="260" t="s">
        <v>52</v>
      </c>
      <c r="H12" s="264"/>
      <c r="I12" s="250"/>
      <c r="J12" s="251"/>
      <c r="K12" s="248"/>
      <c r="L12" s="251"/>
      <c r="M12" s="262" t="s">
        <v>58</v>
      </c>
      <c r="N12" s="68"/>
      <c r="O12" s="250"/>
      <c r="P12" s="251"/>
      <c r="Q12" s="255"/>
      <c r="R12" s="251"/>
      <c r="S12" s="241"/>
      <c r="T12" s="265"/>
    </row>
    <row r="13" spans="1:19" ht="18.75">
      <c r="A13" s="237">
        <v>22</v>
      </c>
      <c r="B13" s="320" t="s">
        <v>29</v>
      </c>
      <c r="C13" s="254"/>
      <c r="D13" s="255"/>
      <c r="E13" s="248"/>
      <c r="F13" s="251"/>
      <c r="G13" s="260" t="s">
        <v>53</v>
      </c>
      <c r="H13" s="261"/>
      <c r="I13" s="252"/>
      <c r="J13" s="249"/>
      <c r="K13" s="248"/>
      <c r="L13" s="249"/>
      <c r="M13" s="262" t="s">
        <v>59</v>
      </c>
      <c r="N13" s="68"/>
      <c r="O13" s="250"/>
      <c r="P13" s="251"/>
      <c r="Q13" s="255"/>
      <c r="R13" s="251"/>
      <c r="S13" s="266"/>
    </row>
    <row r="14" spans="1:20" ht="18.75">
      <c r="A14" s="237">
        <v>23</v>
      </c>
      <c r="B14" s="320" t="s">
        <v>5</v>
      </c>
      <c r="C14" s="254"/>
      <c r="D14" s="255"/>
      <c r="E14" s="248"/>
      <c r="F14" s="251"/>
      <c r="G14" s="260" t="s">
        <v>54</v>
      </c>
      <c r="H14" s="267"/>
      <c r="I14" s="250"/>
      <c r="J14" s="251"/>
      <c r="K14" s="248"/>
      <c r="L14" s="251"/>
      <c r="M14" s="262" t="s">
        <v>60</v>
      </c>
      <c r="N14" s="68"/>
      <c r="O14" s="250"/>
      <c r="P14" s="251"/>
      <c r="Q14" s="255"/>
      <c r="R14" s="251"/>
      <c r="S14" s="237"/>
      <c r="T14" s="239"/>
    </row>
    <row r="15" spans="1:20" ht="18.75">
      <c r="A15" s="237">
        <v>24</v>
      </c>
      <c r="B15" s="320" t="s">
        <v>86</v>
      </c>
      <c r="C15" s="254"/>
      <c r="D15" s="255"/>
      <c r="E15" s="248"/>
      <c r="F15" s="251"/>
      <c r="G15" s="260" t="s">
        <v>55</v>
      </c>
      <c r="H15" s="261"/>
      <c r="I15" s="252"/>
      <c r="J15" s="249"/>
      <c r="K15" s="248"/>
      <c r="L15" s="249"/>
      <c r="M15" s="262" t="s">
        <v>61</v>
      </c>
      <c r="N15" s="268"/>
      <c r="O15" s="250"/>
      <c r="P15" s="251"/>
      <c r="Q15" s="255"/>
      <c r="R15" s="251"/>
      <c r="S15" s="237"/>
      <c r="T15" s="269"/>
    </row>
    <row r="16" spans="8:20" ht="18.75">
      <c r="H16" s="256"/>
      <c r="O16" s="237"/>
      <c r="T16" s="239"/>
    </row>
    <row r="17" spans="2:8" ht="18.75">
      <c r="B17" s="269"/>
      <c r="H17" s="269"/>
    </row>
    <row r="18" spans="2:8" ht="18.75">
      <c r="B18" s="270"/>
      <c r="C18" s="270"/>
      <c r="D18" s="270"/>
      <c r="F18" s="271" t="s">
        <v>15</v>
      </c>
      <c r="H18" s="269"/>
    </row>
    <row r="19" spans="2:8" ht="18.75">
      <c r="B19" s="272"/>
      <c r="G19" s="273"/>
      <c r="H19" s="274"/>
    </row>
    <row r="20" spans="1:22" ht="17.25" customHeight="1">
      <c r="A20" s="241">
        <v>4</v>
      </c>
      <c r="B20" s="275"/>
      <c r="C20" s="276"/>
      <c r="D20" s="277"/>
      <c r="E20" s="278"/>
      <c r="F20" s="279"/>
      <c r="G20" s="266"/>
      <c r="H20" s="280"/>
      <c r="K20" s="239"/>
      <c r="M20" s="237"/>
      <c r="T20" s="239"/>
      <c r="V20" s="237"/>
    </row>
    <row r="21" spans="1:22" ht="17.25" customHeight="1">
      <c r="A21" s="241">
        <v>1</v>
      </c>
      <c r="B21" s="281"/>
      <c r="C21" s="282"/>
      <c r="D21" s="280"/>
      <c r="E21" s="266"/>
      <c r="F21" s="280"/>
      <c r="G21" s="283"/>
      <c r="H21" s="280"/>
      <c r="K21" s="239"/>
      <c r="L21" s="274"/>
      <c r="M21" s="273"/>
      <c r="O21" s="274"/>
      <c r="P21" s="274"/>
      <c r="Q21" s="274"/>
      <c r="R21" s="274"/>
      <c r="S21" s="274"/>
      <c r="T21" s="239"/>
      <c r="V21" s="237"/>
    </row>
    <row r="22" spans="1:22" ht="17.25" customHeight="1">
      <c r="A22" s="241"/>
      <c r="B22" s="284"/>
      <c r="C22" s="284"/>
      <c r="D22" s="280"/>
      <c r="E22" s="266"/>
      <c r="F22" s="280"/>
      <c r="G22" s="285"/>
      <c r="H22" s="286"/>
      <c r="I22" s="287">
        <v>1</v>
      </c>
      <c r="K22" s="239"/>
      <c r="M22" s="237"/>
      <c r="O22" s="274"/>
      <c r="P22" s="274"/>
      <c r="Q22" s="274"/>
      <c r="R22" s="274"/>
      <c r="S22" s="274"/>
      <c r="T22" s="239"/>
      <c r="V22" s="237"/>
    </row>
    <row r="23" spans="1:22" ht="17.25" customHeight="1">
      <c r="A23" s="241">
        <v>3</v>
      </c>
      <c r="B23" s="288"/>
      <c r="C23" s="285"/>
      <c r="D23" s="289"/>
      <c r="E23" s="278"/>
      <c r="F23" s="290"/>
      <c r="G23" s="283"/>
      <c r="H23" s="280"/>
      <c r="I23" s="287"/>
      <c r="J23" s="291"/>
      <c r="K23" s="292"/>
      <c r="L23" s="293"/>
      <c r="M23" s="294"/>
      <c r="N23" s="295" t="s">
        <v>64</v>
      </c>
      <c r="O23" s="296"/>
      <c r="Q23" s="274"/>
      <c r="R23" s="274"/>
      <c r="S23" s="274"/>
      <c r="T23" s="239"/>
      <c r="V23" s="237"/>
    </row>
    <row r="24" spans="1:22" ht="17.25" customHeight="1">
      <c r="A24" s="241">
        <v>2</v>
      </c>
      <c r="B24" s="297"/>
      <c r="C24" s="282"/>
      <c r="D24" s="280"/>
      <c r="E24" s="266"/>
      <c r="F24" s="280"/>
      <c r="G24" s="298"/>
      <c r="H24" s="286"/>
      <c r="I24" s="287">
        <v>2</v>
      </c>
      <c r="K24" s="299"/>
      <c r="L24" s="271"/>
      <c r="M24" s="245"/>
      <c r="N24" s="295" t="s">
        <v>16</v>
      </c>
      <c r="O24" s="296"/>
      <c r="Q24" s="300"/>
      <c r="R24" s="300"/>
      <c r="S24" s="300"/>
      <c r="T24" s="300"/>
      <c r="U24" s="300"/>
      <c r="V24" s="237"/>
    </row>
    <row r="25" spans="1:22" ht="17.25" customHeight="1">
      <c r="A25" s="266"/>
      <c r="B25" s="280"/>
      <c r="C25" s="275"/>
      <c r="D25" s="301"/>
      <c r="E25" s="302"/>
      <c r="F25" s="303"/>
      <c r="G25" s="239"/>
      <c r="I25" s="287"/>
      <c r="K25" s="299"/>
      <c r="L25" s="271"/>
      <c r="M25" s="245"/>
      <c r="N25" s="295" t="s">
        <v>17</v>
      </c>
      <c r="O25" s="296"/>
      <c r="Q25" s="304"/>
      <c r="R25" s="304"/>
      <c r="S25" s="304"/>
      <c r="T25" s="304"/>
      <c r="U25" s="305"/>
      <c r="V25" s="237"/>
    </row>
    <row r="26" spans="1:22" ht="17.25" customHeight="1">
      <c r="A26" s="266"/>
      <c r="B26" s="306"/>
      <c r="C26" s="307"/>
      <c r="D26" s="280"/>
      <c r="E26" s="266"/>
      <c r="F26" s="308"/>
      <c r="G26" s="309"/>
      <c r="H26" s="286"/>
      <c r="I26" s="287">
        <v>3</v>
      </c>
      <c r="K26" s="299"/>
      <c r="L26" s="271"/>
      <c r="M26" s="245"/>
      <c r="N26" s="310" t="s">
        <v>30</v>
      </c>
      <c r="O26" s="304"/>
      <c r="P26" s="304"/>
      <c r="Q26" s="304"/>
      <c r="R26" s="304"/>
      <c r="S26" s="304"/>
      <c r="T26" s="304"/>
      <c r="U26" s="305"/>
      <c r="V26" s="237"/>
    </row>
    <row r="27" spans="1:22" ht="17.25" customHeight="1">
      <c r="A27" s="266"/>
      <c r="B27" s="280"/>
      <c r="C27" s="281"/>
      <c r="D27" s="277"/>
      <c r="E27" s="278"/>
      <c r="F27" s="311"/>
      <c r="G27" s="266"/>
      <c r="H27" s="280"/>
      <c r="J27" s="237"/>
      <c r="K27" s="239"/>
      <c r="N27" s="295" t="s">
        <v>101</v>
      </c>
      <c r="Q27" s="304"/>
      <c r="R27" s="304"/>
      <c r="S27" s="304"/>
      <c r="T27" s="304"/>
      <c r="U27" s="305"/>
      <c r="V27" s="237"/>
    </row>
    <row r="28" spans="1:22" ht="17.25" customHeight="1">
      <c r="A28" s="266"/>
      <c r="B28" s="280"/>
      <c r="C28" s="307"/>
      <c r="D28" s="298"/>
      <c r="E28" s="266"/>
      <c r="F28" s="280"/>
      <c r="G28" s="266"/>
      <c r="H28" s="280"/>
      <c r="J28" s="237"/>
      <c r="K28" s="239"/>
      <c r="Q28" s="304"/>
      <c r="R28" s="304"/>
      <c r="S28" s="304"/>
      <c r="T28" s="304"/>
      <c r="U28" s="305"/>
      <c r="V28" s="237"/>
    </row>
    <row r="29" spans="7:22" ht="17.25" customHeight="1">
      <c r="G29" s="234"/>
      <c r="J29" s="237"/>
      <c r="K29" s="239"/>
      <c r="Q29" s="304"/>
      <c r="R29" s="304"/>
      <c r="S29" s="304"/>
      <c r="T29" s="304"/>
      <c r="U29" s="305"/>
      <c r="V29" s="237"/>
    </row>
    <row r="30" spans="1:22" ht="18.75">
      <c r="A30" s="312" t="s">
        <v>41</v>
      </c>
      <c r="B30" s="313" t="s">
        <v>65</v>
      </c>
      <c r="C30" s="313"/>
      <c r="D30" s="313"/>
      <c r="E30" s="313"/>
      <c r="F30" s="313"/>
      <c r="K30" s="239"/>
      <c r="L30" s="237"/>
      <c r="M30" s="274"/>
      <c r="P30" s="310"/>
      <c r="Q30" s="304"/>
      <c r="R30" s="304"/>
      <c r="S30" s="304"/>
      <c r="T30" s="304"/>
      <c r="U30" s="305"/>
      <c r="V30" s="237"/>
    </row>
    <row r="31" spans="1:23" ht="15" customHeight="1">
      <c r="A31" s="312">
        <v>1</v>
      </c>
      <c r="B31" s="322" t="s">
        <v>19</v>
      </c>
      <c r="C31" s="314"/>
      <c r="D31" s="314"/>
      <c r="E31" s="314"/>
      <c r="F31" s="315"/>
      <c r="G31" s="239"/>
      <c r="H31" s="237"/>
      <c r="N31" s="239"/>
      <c r="O31" s="295"/>
      <c r="P31" s="296"/>
      <c r="R31" s="304"/>
      <c r="T31" s="239"/>
      <c r="U31" s="291"/>
      <c r="V31" s="291"/>
      <c r="W31" s="237"/>
    </row>
    <row r="32" spans="1:24" ht="15" customHeight="1">
      <c r="A32" s="312">
        <v>2</v>
      </c>
      <c r="B32" s="322" t="s">
        <v>34</v>
      </c>
      <c r="C32" s="314"/>
      <c r="D32" s="314"/>
      <c r="E32" s="314"/>
      <c r="F32" s="315"/>
      <c r="G32" s="239"/>
      <c r="H32" s="237"/>
      <c r="K32" s="239"/>
      <c r="M32" s="237"/>
      <c r="N32" s="239"/>
      <c r="O32" s="92"/>
      <c r="T32" s="239"/>
      <c r="V32" s="237"/>
      <c r="X32" s="237"/>
    </row>
    <row r="33" spans="1:24" ht="15" customHeight="1">
      <c r="A33" s="312">
        <v>3</v>
      </c>
      <c r="B33" s="322" t="s">
        <v>40</v>
      </c>
      <c r="C33" s="314"/>
      <c r="D33" s="314"/>
      <c r="E33" s="314"/>
      <c r="F33" s="315"/>
      <c r="G33" s="316"/>
      <c r="H33" s="237"/>
      <c r="K33" s="239"/>
      <c r="M33" s="237"/>
      <c r="N33" s="239"/>
      <c r="O33" s="92"/>
      <c r="T33" s="239"/>
      <c r="V33" s="237"/>
      <c r="X33" s="237"/>
    </row>
    <row r="34" spans="1:24" ht="15" customHeight="1">
      <c r="A34" s="312">
        <v>4</v>
      </c>
      <c r="B34" s="323" t="s">
        <v>39</v>
      </c>
      <c r="C34" s="317"/>
      <c r="D34" s="317"/>
      <c r="E34" s="317"/>
      <c r="F34" s="318"/>
      <c r="G34" s="316"/>
      <c r="H34" s="237"/>
      <c r="K34" s="239"/>
      <c r="M34" s="237"/>
      <c r="N34" s="239"/>
      <c r="O34" s="92"/>
      <c r="T34" s="239"/>
      <c r="V34" s="237"/>
      <c r="X34" s="237"/>
    </row>
    <row r="35" spans="1:24" ht="15" customHeight="1">
      <c r="A35" s="312">
        <v>5</v>
      </c>
      <c r="B35" s="322" t="s">
        <v>68</v>
      </c>
      <c r="C35" s="314"/>
      <c r="D35" s="314"/>
      <c r="E35" s="314"/>
      <c r="F35" s="315"/>
      <c r="G35" s="316"/>
      <c r="H35" s="237"/>
      <c r="K35" s="239"/>
      <c r="N35" s="239"/>
      <c r="O35" s="319"/>
      <c r="T35" s="239"/>
      <c r="X35" s="237"/>
    </row>
    <row r="36" spans="1:24" ht="15" customHeight="1">
      <c r="A36" s="312">
        <v>6</v>
      </c>
      <c r="B36" s="322" t="s">
        <v>47</v>
      </c>
      <c r="C36" s="317"/>
      <c r="D36" s="317"/>
      <c r="E36" s="317"/>
      <c r="F36" s="315"/>
      <c r="G36" s="316"/>
      <c r="H36" s="237"/>
      <c r="K36" s="239"/>
      <c r="N36" s="239"/>
      <c r="O36" s="319"/>
      <c r="T36" s="239"/>
      <c r="X36" s="237"/>
    </row>
    <row r="37" spans="1:24" ht="15" customHeight="1">
      <c r="A37" s="312">
        <v>7</v>
      </c>
      <c r="B37" s="322" t="s">
        <v>48</v>
      </c>
      <c r="C37" s="314"/>
      <c r="D37" s="314"/>
      <c r="E37" s="314"/>
      <c r="F37" s="315"/>
      <c r="G37" s="239"/>
      <c r="H37" s="237"/>
      <c r="K37" s="239"/>
      <c r="N37" s="239"/>
      <c r="O37" s="319"/>
      <c r="T37" s="239"/>
      <c r="X37" s="237"/>
    </row>
    <row r="38" spans="1:24" ht="15" customHeight="1">
      <c r="A38" s="312">
        <v>8</v>
      </c>
      <c r="B38" s="322" t="s">
        <v>85</v>
      </c>
      <c r="C38" s="314"/>
      <c r="D38" s="314"/>
      <c r="E38" s="314"/>
      <c r="F38" s="315"/>
      <c r="G38" s="239"/>
      <c r="H38" s="237"/>
      <c r="K38" s="239"/>
      <c r="N38" s="239"/>
      <c r="O38" s="319"/>
      <c r="T38" s="239"/>
      <c r="X38" s="237"/>
    </row>
    <row r="39" spans="1:22" s="240" customFormat="1" ht="15" customHeight="1">
      <c r="A39" s="312">
        <v>9</v>
      </c>
      <c r="B39" s="322" t="s">
        <v>74</v>
      </c>
      <c r="C39" s="314"/>
      <c r="D39" s="314"/>
      <c r="E39" s="314"/>
      <c r="F39" s="315"/>
      <c r="G39" s="239"/>
      <c r="H39" s="237"/>
      <c r="M39" s="234"/>
      <c r="O39" s="274"/>
      <c r="V39" s="234"/>
    </row>
    <row r="40" spans="1:21" ht="15" customHeight="1">
      <c r="A40" s="312">
        <v>10</v>
      </c>
      <c r="B40" s="322" t="s">
        <v>24</v>
      </c>
      <c r="C40" s="317"/>
      <c r="D40" s="317"/>
      <c r="E40" s="317"/>
      <c r="F40" s="315"/>
      <c r="G40" s="316"/>
      <c r="H40" s="237"/>
      <c r="K40" s="239"/>
      <c r="L40" s="237"/>
      <c r="N40" s="239"/>
      <c r="O40" s="92"/>
      <c r="T40" s="239"/>
      <c r="U40" s="237"/>
    </row>
    <row r="41" ht="18" customHeight="1">
      <c r="E41" s="239"/>
    </row>
  </sheetData>
  <sheetProtection/>
  <mergeCells count="5">
    <mergeCell ref="B1:F1"/>
    <mergeCell ref="H1:L1"/>
    <mergeCell ref="B18:D18"/>
    <mergeCell ref="N1:R1"/>
    <mergeCell ref="B30:F30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5"/>
  <sheetViews>
    <sheetView zoomScale="90" zoomScaleNormal="90" zoomScalePageLayoutView="0" workbookViewId="0" topLeftCell="A1">
      <selection activeCell="A1" sqref="A1:R1"/>
    </sheetView>
  </sheetViews>
  <sheetFormatPr defaultColWidth="9.140625" defaultRowHeight="15"/>
  <cols>
    <col min="1" max="1" width="3.57421875" style="14" customWidth="1"/>
    <col min="2" max="2" width="33.8515625" style="1" bestFit="1" customWidth="1"/>
    <col min="3" max="3" width="6.421875" style="13" customWidth="1"/>
    <col min="4" max="15" width="6.57421875" style="1" customWidth="1"/>
    <col min="16" max="16" width="5.57421875" style="1" bestFit="1" customWidth="1"/>
    <col min="17" max="17" width="9.140625" style="10" customWidth="1"/>
    <col min="18" max="18" width="9.7109375" style="13" bestFit="1" customWidth="1"/>
    <col min="19" max="16384" width="9.140625" style="1" customWidth="1"/>
  </cols>
  <sheetData>
    <row r="1" spans="1:19" s="5" customFormat="1" ht="26.25">
      <c r="A1" s="221" t="s">
        <v>96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6"/>
    </row>
    <row r="2" spans="1:18" ht="25.5" customHeight="1">
      <c r="A2" s="220" t="s">
        <v>98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2:18" s="6" customFormat="1" ht="21">
      <c r="B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 t="s">
        <v>97</v>
      </c>
      <c r="P3" s="176"/>
      <c r="Q3" s="176"/>
      <c r="R3" s="176"/>
    </row>
    <row r="4" spans="1:18" s="6" customFormat="1" ht="12" customHeight="1" thickBot="1">
      <c r="A4" s="12"/>
      <c r="B4" s="28"/>
      <c r="C4" s="12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3"/>
      <c r="R4" s="12"/>
    </row>
    <row r="5" spans="1:18" s="7" customFormat="1" ht="21.75" customHeight="1" thickBot="1">
      <c r="A5" s="128" t="s">
        <v>0</v>
      </c>
      <c r="B5" s="129" t="s">
        <v>1</v>
      </c>
      <c r="C5" s="38" t="s">
        <v>92</v>
      </c>
      <c r="D5" s="160">
        <v>1</v>
      </c>
      <c r="E5" s="130">
        <v>2</v>
      </c>
      <c r="F5" s="130">
        <v>3</v>
      </c>
      <c r="G5" s="131">
        <v>4</v>
      </c>
      <c r="H5" s="131">
        <v>5</v>
      </c>
      <c r="I5" s="169">
        <v>6</v>
      </c>
      <c r="J5" s="199">
        <v>7</v>
      </c>
      <c r="K5" s="200">
        <v>8</v>
      </c>
      <c r="L5" s="200">
        <v>9</v>
      </c>
      <c r="M5" s="200">
        <v>10</v>
      </c>
      <c r="N5" s="200">
        <v>11</v>
      </c>
      <c r="O5" s="201">
        <v>12</v>
      </c>
      <c r="P5" s="173" t="s">
        <v>2</v>
      </c>
      <c r="Q5" s="132" t="s">
        <v>3</v>
      </c>
      <c r="R5" s="188" t="s">
        <v>4</v>
      </c>
    </row>
    <row r="6" spans="1:18" ht="22.5" customHeight="1">
      <c r="A6" s="133">
        <v>1</v>
      </c>
      <c r="B6" s="134" t="s">
        <v>19</v>
      </c>
      <c r="C6" s="135" t="s">
        <v>93</v>
      </c>
      <c r="D6" s="139">
        <v>187</v>
      </c>
      <c r="E6" s="140">
        <v>131</v>
      </c>
      <c r="F6" s="140">
        <v>162</v>
      </c>
      <c r="G6" s="140">
        <v>245</v>
      </c>
      <c r="H6" s="140">
        <v>208</v>
      </c>
      <c r="I6" s="170">
        <v>204</v>
      </c>
      <c r="J6" s="181">
        <v>184</v>
      </c>
      <c r="K6" s="103">
        <v>204</v>
      </c>
      <c r="L6" s="103">
        <v>179</v>
      </c>
      <c r="M6" s="103">
        <v>168</v>
      </c>
      <c r="N6" s="103">
        <v>213</v>
      </c>
      <c r="O6" s="182">
        <v>169</v>
      </c>
      <c r="P6" s="156"/>
      <c r="Q6" s="185">
        <f>SUM(D6:P6)</f>
        <v>2254</v>
      </c>
      <c r="R6" s="189">
        <f>Q6/12</f>
        <v>187.83333333333334</v>
      </c>
    </row>
    <row r="7" spans="1:18" ht="22.5" customHeight="1">
      <c r="A7" s="136">
        <v>2</v>
      </c>
      <c r="B7" s="141" t="s">
        <v>34</v>
      </c>
      <c r="C7" s="142" t="s">
        <v>93</v>
      </c>
      <c r="D7" s="161">
        <v>198</v>
      </c>
      <c r="E7" s="140">
        <v>171</v>
      </c>
      <c r="F7" s="140">
        <v>234</v>
      </c>
      <c r="G7" s="140">
        <v>171</v>
      </c>
      <c r="H7" s="140">
        <v>159</v>
      </c>
      <c r="I7" s="170">
        <v>188</v>
      </c>
      <c r="J7" s="179">
        <v>180</v>
      </c>
      <c r="K7" s="56">
        <v>161</v>
      </c>
      <c r="L7" s="56">
        <v>179</v>
      </c>
      <c r="M7" s="56">
        <v>177</v>
      </c>
      <c r="N7" s="56">
        <v>189</v>
      </c>
      <c r="O7" s="183">
        <v>223</v>
      </c>
      <c r="P7" s="157"/>
      <c r="Q7" s="186">
        <f>SUM(D7:P7)</f>
        <v>2230</v>
      </c>
      <c r="R7" s="190">
        <f aca="true" t="shared" si="0" ref="R7:R65">Q7/12</f>
        <v>185.83333333333334</v>
      </c>
    </row>
    <row r="8" spans="1:18" ht="22.5" customHeight="1">
      <c r="A8" s="136">
        <v>3</v>
      </c>
      <c r="B8" s="137" t="s">
        <v>39</v>
      </c>
      <c r="C8" s="138" t="s">
        <v>93</v>
      </c>
      <c r="D8" s="161">
        <v>182</v>
      </c>
      <c r="E8" s="140">
        <v>164</v>
      </c>
      <c r="F8" s="140">
        <v>164</v>
      </c>
      <c r="G8" s="140">
        <v>184</v>
      </c>
      <c r="H8" s="143">
        <v>247</v>
      </c>
      <c r="I8" s="170">
        <v>158</v>
      </c>
      <c r="J8" s="202">
        <v>203</v>
      </c>
      <c r="K8" s="68">
        <v>132</v>
      </c>
      <c r="L8" s="68">
        <v>227</v>
      </c>
      <c r="M8" s="68">
        <v>189</v>
      </c>
      <c r="N8" s="68">
        <v>176</v>
      </c>
      <c r="O8" s="203">
        <v>167</v>
      </c>
      <c r="P8" s="157"/>
      <c r="Q8" s="186">
        <f>SUM(D8:P8)</f>
        <v>2193</v>
      </c>
      <c r="R8" s="190">
        <f t="shared" si="0"/>
        <v>182.75</v>
      </c>
    </row>
    <row r="9" spans="1:18" ht="22.5" customHeight="1">
      <c r="A9" s="136">
        <v>4</v>
      </c>
      <c r="B9" s="141" t="s">
        <v>40</v>
      </c>
      <c r="C9" s="142" t="s">
        <v>93</v>
      </c>
      <c r="D9" s="161">
        <v>190</v>
      </c>
      <c r="E9" s="140">
        <v>164</v>
      </c>
      <c r="F9" s="140">
        <v>154</v>
      </c>
      <c r="G9" s="140">
        <v>160</v>
      </c>
      <c r="H9" s="140">
        <v>177</v>
      </c>
      <c r="I9" s="170">
        <v>193</v>
      </c>
      <c r="J9" s="179">
        <v>153</v>
      </c>
      <c r="K9" s="56">
        <v>209</v>
      </c>
      <c r="L9" s="56">
        <v>202</v>
      </c>
      <c r="M9" s="56">
        <v>181</v>
      </c>
      <c r="N9" s="56">
        <v>177</v>
      </c>
      <c r="O9" s="183">
        <v>218</v>
      </c>
      <c r="P9" s="157"/>
      <c r="Q9" s="186">
        <f>SUM(D9:P9)</f>
        <v>2178</v>
      </c>
      <c r="R9" s="190">
        <f t="shared" si="0"/>
        <v>181.5</v>
      </c>
    </row>
    <row r="10" spans="1:18" ht="22.5" customHeight="1">
      <c r="A10" s="136">
        <v>5</v>
      </c>
      <c r="B10" s="141" t="s">
        <v>47</v>
      </c>
      <c r="C10" s="142" t="s">
        <v>93</v>
      </c>
      <c r="D10" s="179">
        <v>192</v>
      </c>
      <c r="E10" s="56">
        <v>188</v>
      </c>
      <c r="F10" s="56">
        <v>182</v>
      </c>
      <c r="G10" s="56">
        <v>160</v>
      </c>
      <c r="H10" s="56">
        <v>135</v>
      </c>
      <c r="I10" s="57">
        <v>165</v>
      </c>
      <c r="J10" s="179">
        <v>217</v>
      </c>
      <c r="K10" s="56">
        <v>156</v>
      </c>
      <c r="L10" s="56">
        <v>225</v>
      </c>
      <c r="M10" s="56">
        <v>201</v>
      </c>
      <c r="N10" s="56">
        <v>173</v>
      </c>
      <c r="O10" s="183">
        <v>149</v>
      </c>
      <c r="P10" s="157"/>
      <c r="Q10" s="186">
        <f>SUM(D10:P10)</f>
        <v>2143</v>
      </c>
      <c r="R10" s="190">
        <f t="shared" si="0"/>
        <v>178.58333333333334</v>
      </c>
    </row>
    <row r="11" spans="1:18" ht="22.5" customHeight="1">
      <c r="A11" s="144">
        <v>6</v>
      </c>
      <c r="B11" s="141" t="s">
        <v>74</v>
      </c>
      <c r="C11" s="194" t="s">
        <v>94</v>
      </c>
      <c r="D11" s="161">
        <v>146</v>
      </c>
      <c r="E11" s="140">
        <v>192</v>
      </c>
      <c r="F11" s="140">
        <v>152</v>
      </c>
      <c r="G11" s="140">
        <v>159</v>
      </c>
      <c r="H11" s="140">
        <v>149</v>
      </c>
      <c r="I11" s="170">
        <v>157</v>
      </c>
      <c r="J11" s="179">
        <v>175</v>
      </c>
      <c r="K11" s="56">
        <v>201</v>
      </c>
      <c r="L11" s="56">
        <v>155</v>
      </c>
      <c r="M11" s="56">
        <v>173</v>
      </c>
      <c r="N11" s="56">
        <v>186</v>
      </c>
      <c r="O11" s="183">
        <v>154</v>
      </c>
      <c r="P11" s="174">
        <v>144</v>
      </c>
      <c r="Q11" s="186">
        <f>SUM(D11:P11)</f>
        <v>2143</v>
      </c>
      <c r="R11" s="190">
        <f t="shared" si="0"/>
        <v>178.58333333333334</v>
      </c>
    </row>
    <row r="12" spans="1:18" ht="22.5" customHeight="1">
      <c r="A12" s="136">
        <v>7</v>
      </c>
      <c r="B12" s="141" t="s">
        <v>68</v>
      </c>
      <c r="C12" s="194" t="s">
        <v>94</v>
      </c>
      <c r="D12" s="163">
        <v>159</v>
      </c>
      <c r="E12" s="145">
        <v>154</v>
      </c>
      <c r="F12" s="140">
        <v>189</v>
      </c>
      <c r="G12" s="140">
        <v>170</v>
      </c>
      <c r="H12" s="140">
        <v>175</v>
      </c>
      <c r="I12" s="170">
        <v>170</v>
      </c>
      <c r="J12" s="179">
        <v>194</v>
      </c>
      <c r="K12" s="56">
        <v>146</v>
      </c>
      <c r="L12" s="56">
        <v>147</v>
      </c>
      <c r="M12" s="56">
        <v>171</v>
      </c>
      <c r="N12" s="56">
        <v>188</v>
      </c>
      <c r="O12" s="183">
        <v>189</v>
      </c>
      <c r="P12" s="157">
        <v>72</v>
      </c>
      <c r="Q12" s="186">
        <f>SUM(D12:P12)</f>
        <v>2124</v>
      </c>
      <c r="R12" s="190">
        <f t="shared" si="0"/>
        <v>177</v>
      </c>
    </row>
    <row r="13" spans="1:18" ht="22.5" customHeight="1">
      <c r="A13" s="136">
        <v>8</v>
      </c>
      <c r="B13" s="141" t="s">
        <v>48</v>
      </c>
      <c r="C13" s="142" t="s">
        <v>93</v>
      </c>
      <c r="D13" s="161">
        <v>128</v>
      </c>
      <c r="E13" s="140">
        <v>213</v>
      </c>
      <c r="F13" s="140">
        <v>213</v>
      </c>
      <c r="G13" s="140">
        <v>141</v>
      </c>
      <c r="H13" s="140">
        <v>199</v>
      </c>
      <c r="I13" s="170">
        <v>189</v>
      </c>
      <c r="J13" s="179">
        <v>172</v>
      </c>
      <c r="K13" s="56">
        <v>174</v>
      </c>
      <c r="L13" s="56">
        <v>190</v>
      </c>
      <c r="M13" s="56">
        <v>177</v>
      </c>
      <c r="N13" s="56">
        <v>181</v>
      </c>
      <c r="O13" s="183">
        <v>134</v>
      </c>
      <c r="P13" s="157"/>
      <c r="Q13" s="186">
        <f>SUM(D13:P13)</f>
        <v>2111</v>
      </c>
      <c r="R13" s="190">
        <f t="shared" si="0"/>
        <v>175.91666666666666</v>
      </c>
    </row>
    <row r="14" spans="1:18" ht="22.5" customHeight="1">
      <c r="A14" s="136">
        <v>9</v>
      </c>
      <c r="B14" s="141" t="s">
        <v>85</v>
      </c>
      <c r="C14" s="142" t="s">
        <v>93</v>
      </c>
      <c r="D14" s="94">
        <v>163</v>
      </c>
      <c r="E14" s="95">
        <v>157</v>
      </c>
      <c r="F14" s="95">
        <v>152</v>
      </c>
      <c r="G14" s="95">
        <v>167</v>
      </c>
      <c r="H14" s="95">
        <v>200</v>
      </c>
      <c r="I14" s="96">
        <v>215</v>
      </c>
      <c r="J14" s="179">
        <v>154</v>
      </c>
      <c r="K14" s="56">
        <v>223</v>
      </c>
      <c r="L14" s="56">
        <v>213</v>
      </c>
      <c r="M14" s="56">
        <v>169</v>
      </c>
      <c r="N14" s="56">
        <v>189</v>
      </c>
      <c r="O14" s="183">
        <v>192</v>
      </c>
      <c r="P14" s="157">
        <v>-96</v>
      </c>
      <c r="Q14" s="186">
        <f>SUM(D14:P14)</f>
        <v>2098</v>
      </c>
      <c r="R14" s="190">
        <f t="shared" si="0"/>
        <v>174.83333333333334</v>
      </c>
    </row>
    <row r="15" spans="1:18" ht="22.5" customHeight="1">
      <c r="A15" s="136">
        <v>10</v>
      </c>
      <c r="B15" s="141" t="s">
        <v>7</v>
      </c>
      <c r="C15" s="194" t="s">
        <v>94</v>
      </c>
      <c r="D15" s="179">
        <v>182</v>
      </c>
      <c r="E15" s="56">
        <v>156</v>
      </c>
      <c r="F15" s="56">
        <v>183</v>
      </c>
      <c r="G15" s="56">
        <v>225</v>
      </c>
      <c r="H15" s="56">
        <v>212</v>
      </c>
      <c r="I15" s="57">
        <v>124</v>
      </c>
      <c r="J15" s="179">
        <v>179</v>
      </c>
      <c r="K15" s="56">
        <v>168</v>
      </c>
      <c r="L15" s="56">
        <v>135</v>
      </c>
      <c r="M15" s="56">
        <v>170</v>
      </c>
      <c r="N15" s="56">
        <v>168</v>
      </c>
      <c r="O15" s="183">
        <v>137</v>
      </c>
      <c r="P15" s="157">
        <v>48</v>
      </c>
      <c r="Q15" s="186">
        <f>SUM(D15:P15)</f>
        <v>2087</v>
      </c>
      <c r="R15" s="190">
        <f t="shared" si="0"/>
        <v>173.91666666666666</v>
      </c>
    </row>
    <row r="16" spans="1:18" ht="22.5" customHeight="1">
      <c r="A16" s="144">
        <v>11</v>
      </c>
      <c r="B16" s="141" t="s">
        <v>24</v>
      </c>
      <c r="C16" s="142" t="s">
        <v>93</v>
      </c>
      <c r="D16" s="161">
        <v>174</v>
      </c>
      <c r="E16" s="140">
        <v>172</v>
      </c>
      <c r="F16" s="140">
        <v>139</v>
      </c>
      <c r="G16" s="140">
        <v>169</v>
      </c>
      <c r="H16" s="140">
        <v>168</v>
      </c>
      <c r="I16" s="170">
        <v>144</v>
      </c>
      <c r="J16" s="179">
        <v>211</v>
      </c>
      <c r="K16" s="56">
        <v>156</v>
      </c>
      <c r="L16" s="56">
        <v>185</v>
      </c>
      <c r="M16" s="56">
        <v>199</v>
      </c>
      <c r="N16" s="56">
        <v>198</v>
      </c>
      <c r="O16" s="183">
        <v>170</v>
      </c>
      <c r="P16" s="157"/>
      <c r="Q16" s="186">
        <f>SUM(D16:P16)</f>
        <v>2085</v>
      </c>
      <c r="R16" s="190">
        <f t="shared" si="0"/>
        <v>173.75</v>
      </c>
    </row>
    <row r="17" spans="1:18" s="10" customFormat="1" ht="22.5" customHeight="1">
      <c r="A17" s="136">
        <v>12</v>
      </c>
      <c r="B17" s="141" t="s">
        <v>71</v>
      </c>
      <c r="C17" s="142" t="s">
        <v>93</v>
      </c>
      <c r="D17" s="161">
        <v>147</v>
      </c>
      <c r="E17" s="140">
        <v>165</v>
      </c>
      <c r="F17" s="140">
        <v>170</v>
      </c>
      <c r="G17" s="140">
        <v>210</v>
      </c>
      <c r="H17" s="140">
        <v>153</v>
      </c>
      <c r="I17" s="170">
        <v>179</v>
      </c>
      <c r="J17" s="184">
        <v>157</v>
      </c>
      <c r="K17" s="62">
        <v>210</v>
      </c>
      <c r="L17" s="56">
        <v>182</v>
      </c>
      <c r="M17" s="56">
        <v>200</v>
      </c>
      <c r="N17" s="56">
        <v>150</v>
      </c>
      <c r="O17" s="183">
        <v>156</v>
      </c>
      <c r="P17" s="157"/>
      <c r="Q17" s="186">
        <f>SUM(D17:P17)</f>
        <v>2079</v>
      </c>
      <c r="R17" s="190">
        <f t="shared" si="0"/>
        <v>173.25</v>
      </c>
    </row>
    <row r="18" spans="1:18" ht="22.5" customHeight="1">
      <c r="A18" s="136">
        <v>13</v>
      </c>
      <c r="B18" s="141" t="s">
        <v>8</v>
      </c>
      <c r="C18" s="194" t="s">
        <v>94</v>
      </c>
      <c r="D18" s="161">
        <v>200</v>
      </c>
      <c r="E18" s="140">
        <v>170</v>
      </c>
      <c r="F18" s="140">
        <v>178</v>
      </c>
      <c r="G18" s="140">
        <v>206</v>
      </c>
      <c r="H18" s="140">
        <v>179</v>
      </c>
      <c r="I18" s="170">
        <v>156</v>
      </c>
      <c r="J18" s="179">
        <v>157</v>
      </c>
      <c r="K18" s="56">
        <v>171</v>
      </c>
      <c r="L18" s="56">
        <v>203</v>
      </c>
      <c r="M18" s="56">
        <v>170</v>
      </c>
      <c r="N18" s="56">
        <v>174</v>
      </c>
      <c r="O18" s="183">
        <v>150</v>
      </c>
      <c r="P18" s="157">
        <v>-48</v>
      </c>
      <c r="Q18" s="186">
        <f>SUM(D18:P18)</f>
        <v>2066</v>
      </c>
      <c r="R18" s="190">
        <f t="shared" si="0"/>
        <v>172.16666666666666</v>
      </c>
    </row>
    <row r="19" spans="1:18" ht="22.5" customHeight="1">
      <c r="A19" s="136">
        <v>14</v>
      </c>
      <c r="B19" s="137" t="s">
        <v>80</v>
      </c>
      <c r="C19" s="193" t="s">
        <v>94</v>
      </c>
      <c r="D19" s="161">
        <v>193</v>
      </c>
      <c r="E19" s="140">
        <v>167</v>
      </c>
      <c r="F19" s="140">
        <v>187</v>
      </c>
      <c r="G19" s="140">
        <v>151</v>
      </c>
      <c r="H19" s="140">
        <v>223</v>
      </c>
      <c r="I19" s="170">
        <v>173</v>
      </c>
      <c r="J19" s="179">
        <v>125</v>
      </c>
      <c r="K19" s="56">
        <v>140</v>
      </c>
      <c r="L19" s="56">
        <v>149</v>
      </c>
      <c r="M19" s="56">
        <v>168</v>
      </c>
      <c r="N19" s="56">
        <v>140</v>
      </c>
      <c r="O19" s="183">
        <v>175</v>
      </c>
      <c r="P19" s="157">
        <v>72</v>
      </c>
      <c r="Q19" s="186">
        <f>SUM(D19:P19)</f>
        <v>2063</v>
      </c>
      <c r="R19" s="190">
        <f t="shared" si="0"/>
        <v>171.91666666666666</v>
      </c>
    </row>
    <row r="20" spans="1:18" ht="22.5" customHeight="1">
      <c r="A20" s="136">
        <v>15</v>
      </c>
      <c r="B20" s="141" t="s">
        <v>99</v>
      </c>
      <c r="C20" s="142" t="s">
        <v>93</v>
      </c>
      <c r="D20" s="179">
        <v>191</v>
      </c>
      <c r="E20" s="56">
        <v>183</v>
      </c>
      <c r="F20" s="56">
        <v>163</v>
      </c>
      <c r="G20" s="56">
        <v>156</v>
      </c>
      <c r="H20" s="56">
        <v>157</v>
      </c>
      <c r="I20" s="57">
        <v>188</v>
      </c>
      <c r="J20" s="179">
        <v>160</v>
      </c>
      <c r="K20" s="56">
        <v>153</v>
      </c>
      <c r="L20" s="56">
        <v>189</v>
      </c>
      <c r="M20" s="56">
        <v>199</v>
      </c>
      <c r="N20" s="56">
        <v>154</v>
      </c>
      <c r="O20" s="183">
        <v>156</v>
      </c>
      <c r="P20" s="157"/>
      <c r="Q20" s="186">
        <f>SUM(D20:P20)</f>
        <v>2049</v>
      </c>
      <c r="R20" s="190">
        <f t="shared" si="0"/>
        <v>170.75</v>
      </c>
    </row>
    <row r="21" spans="1:18" ht="22.5" customHeight="1">
      <c r="A21" s="144">
        <v>16</v>
      </c>
      <c r="B21" s="141" t="s">
        <v>11</v>
      </c>
      <c r="C21" s="142" t="s">
        <v>93</v>
      </c>
      <c r="D21" s="161">
        <v>184</v>
      </c>
      <c r="E21" s="140">
        <v>156</v>
      </c>
      <c r="F21" s="140">
        <v>186</v>
      </c>
      <c r="G21" s="140">
        <v>189</v>
      </c>
      <c r="H21" s="140">
        <v>155</v>
      </c>
      <c r="I21" s="170">
        <v>170</v>
      </c>
      <c r="J21" s="179">
        <v>204</v>
      </c>
      <c r="K21" s="56">
        <v>179</v>
      </c>
      <c r="L21" s="56">
        <v>147</v>
      </c>
      <c r="M21" s="56">
        <v>173</v>
      </c>
      <c r="N21" s="56">
        <v>112</v>
      </c>
      <c r="O21" s="183">
        <v>193</v>
      </c>
      <c r="P21" s="174"/>
      <c r="Q21" s="186">
        <f>SUM(D21:P21)</f>
        <v>2048</v>
      </c>
      <c r="R21" s="190">
        <f t="shared" si="0"/>
        <v>170.66666666666666</v>
      </c>
    </row>
    <row r="22" spans="1:18" ht="22.5" customHeight="1">
      <c r="A22" s="136">
        <v>17</v>
      </c>
      <c r="B22" s="141" t="s">
        <v>77</v>
      </c>
      <c r="C22" s="194" t="s">
        <v>94</v>
      </c>
      <c r="D22" s="161">
        <v>205</v>
      </c>
      <c r="E22" s="140">
        <v>172</v>
      </c>
      <c r="F22" s="140">
        <v>183</v>
      </c>
      <c r="G22" s="140">
        <v>175</v>
      </c>
      <c r="H22" s="140">
        <v>169</v>
      </c>
      <c r="I22" s="170">
        <v>145</v>
      </c>
      <c r="J22" s="179">
        <v>190</v>
      </c>
      <c r="K22" s="56">
        <v>191</v>
      </c>
      <c r="L22" s="56">
        <v>173</v>
      </c>
      <c r="M22" s="56">
        <v>174</v>
      </c>
      <c r="N22" s="56">
        <v>185</v>
      </c>
      <c r="O22" s="183">
        <v>179</v>
      </c>
      <c r="P22" s="174">
        <v>-96</v>
      </c>
      <c r="Q22" s="186">
        <f>SUM(D22:P22)</f>
        <v>2045</v>
      </c>
      <c r="R22" s="190">
        <f t="shared" si="0"/>
        <v>170.41666666666666</v>
      </c>
    </row>
    <row r="23" spans="1:18" ht="22.5" customHeight="1">
      <c r="A23" s="136">
        <v>18</v>
      </c>
      <c r="B23" s="141" t="s">
        <v>89</v>
      </c>
      <c r="C23" s="142" t="s">
        <v>93</v>
      </c>
      <c r="D23" s="179">
        <v>202</v>
      </c>
      <c r="E23" s="56">
        <v>169</v>
      </c>
      <c r="F23" s="56">
        <v>126</v>
      </c>
      <c r="G23" s="56">
        <v>147</v>
      </c>
      <c r="H23" s="56">
        <v>224</v>
      </c>
      <c r="I23" s="57">
        <v>181</v>
      </c>
      <c r="J23" s="179">
        <v>163</v>
      </c>
      <c r="K23" s="56">
        <v>124</v>
      </c>
      <c r="L23" s="56">
        <v>152</v>
      </c>
      <c r="M23" s="56">
        <v>163</v>
      </c>
      <c r="N23" s="56">
        <v>182</v>
      </c>
      <c r="O23" s="183">
        <v>210</v>
      </c>
      <c r="P23" s="174"/>
      <c r="Q23" s="186">
        <f>SUM(D23:P23)</f>
        <v>2043</v>
      </c>
      <c r="R23" s="190">
        <f t="shared" si="0"/>
        <v>170.25</v>
      </c>
    </row>
    <row r="24" spans="1:18" ht="22.5" customHeight="1">
      <c r="A24" s="136">
        <v>19</v>
      </c>
      <c r="B24" s="141" t="s">
        <v>29</v>
      </c>
      <c r="C24" s="142" t="s">
        <v>93</v>
      </c>
      <c r="D24" s="161">
        <v>195</v>
      </c>
      <c r="E24" s="140">
        <v>208</v>
      </c>
      <c r="F24" s="140">
        <v>164</v>
      </c>
      <c r="G24" s="140">
        <v>172</v>
      </c>
      <c r="H24" s="140">
        <v>170</v>
      </c>
      <c r="I24" s="170">
        <v>140</v>
      </c>
      <c r="J24" s="179">
        <v>154</v>
      </c>
      <c r="K24" s="56">
        <v>172</v>
      </c>
      <c r="L24" s="56">
        <v>158</v>
      </c>
      <c r="M24" s="56">
        <v>197</v>
      </c>
      <c r="N24" s="56">
        <v>166</v>
      </c>
      <c r="O24" s="183">
        <v>141</v>
      </c>
      <c r="P24" s="157"/>
      <c r="Q24" s="186">
        <f>SUM(D24:P24)</f>
        <v>2037</v>
      </c>
      <c r="R24" s="190">
        <f t="shared" si="0"/>
        <v>169.75</v>
      </c>
    </row>
    <row r="25" spans="1:18" ht="22.5" customHeight="1">
      <c r="A25" s="136">
        <v>20</v>
      </c>
      <c r="B25" s="141" t="s">
        <v>26</v>
      </c>
      <c r="C25" s="142" t="s">
        <v>93</v>
      </c>
      <c r="D25" s="161">
        <v>174</v>
      </c>
      <c r="E25" s="140">
        <v>166</v>
      </c>
      <c r="F25" s="140">
        <v>135</v>
      </c>
      <c r="G25" s="140">
        <v>179</v>
      </c>
      <c r="H25" s="140">
        <v>159</v>
      </c>
      <c r="I25" s="170">
        <v>190</v>
      </c>
      <c r="J25" s="179">
        <v>195</v>
      </c>
      <c r="K25" s="56">
        <v>178</v>
      </c>
      <c r="L25" s="56">
        <v>130</v>
      </c>
      <c r="M25" s="56">
        <v>192</v>
      </c>
      <c r="N25" s="56">
        <v>207</v>
      </c>
      <c r="O25" s="183">
        <v>123</v>
      </c>
      <c r="P25" s="157"/>
      <c r="Q25" s="186">
        <f>SUM(D25:P25)</f>
        <v>2028</v>
      </c>
      <c r="R25" s="190">
        <f t="shared" si="0"/>
        <v>169</v>
      </c>
    </row>
    <row r="26" spans="1:18" ht="22.5" customHeight="1">
      <c r="A26" s="144">
        <v>21</v>
      </c>
      <c r="B26" s="141" t="s">
        <v>28</v>
      </c>
      <c r="C26" s="192" t="s">
        <v>95</v>
      </c>
      <c r="D26" s="161">
        <v>194</v>
      </c>
      <c r="E26" s="140">
        <v>159</v>
      </c>
      <c r="F26" s="140">
        <v>115</v>
      </c>
      <c r="G26" s="140">
        <v>136</v>
      </c>
      <c r="H26" s="140">
        <v>158</v>
      </c>
      <c r="I26" s="170">
        <v>204</v>
      </c>
      <c r="J26" s="179">
        <v>153</v>
      </c>
      <c r="K26" s="56">
        <v>156</v>
      </c>
      <c r="L26" s="56">
        <v>135</v>
      </c>
      <c r="M26" s="56">
        <v>188</v>
      </c>
      <c r="N26" s="56">
        <v>148</v>
      </c>
      <c r="O26" s="183">
        <v>179</v>
      </c>
      <c r="P26" s="157">
        <v>96</v>
      </c>
      <c r="Q26" s="186">
        <f>SUM(D26:P26)</f>
        <v>2021</v>
      </c>
      <c r="R26" s="190">
        <f t="shared" si="0"/>
        <v>168.41666666666666</v>
      </c>
    </row>
    <row r="27" spans="1:18" ht="22.5" customHeight="1">
      <c r="A27" s="136">
        <v>22</v>
      </c>
      <c r="B27" s="137" t="s">
        <v>23</v>
      </c>
      <c r="C27" s="138" t="s">
        <v>93</v>
      </c>
      <c r="D27" s="161">
        <v>183</v>
      </c>
      <c r="E27" s="140">
        <v>144</v>
      </c>
      <c r="F27" s="140">
        <v>137</v>
      </c>
      <c r="G27" s="140">
        <v>119</v>
      </c>
      <c r="H27" s="140">
        <v>153</v>
      </c>
      <c r="I27" s="170">
        <v>145</v>
      </c>
      <c r="J27" s="184">
        <v>184</v>
      </c>
      <c r="K27" s="62">
        <v>198</v>
      </c>
      <c r="L27" s="56">
        <v>163</v>
      </c>
      <c r="M27" s="56">
        <v>165</v>
      </c>
      <c r="N27" s="56">
        <v>194</v>
      </c>
      <c r="O27" s="183">
        <v>221</v>
      </c>
      <c r="P27" s="157"/>
      <c r="Q27" s="186">
        <f>SUM(D27:P27)</f>
        <v>2006</v>
      </c>
      <c r="R27" s="190">
        <f t="shared" si="0"/>
        <v>167.16666666666666</v>
      </c>
    </row>
    <row r="28" spans="1:18" ht="22.5" customHeight="1">
      <c r="A28" s="136">
        <v>23</v>
      </c>
      <c r="B28" s="141" t="s">
        <v>38</v>
      </c>
      <c r="C28" s="142" t="s">
        <v>93</v>
      </c>
      <c r="D28" s="161">
        <v>176</v>
      </c>
      <c r="E28" s="140">
        <v>156</v>
      </c>
      <c r="F28" s="140">
        <v>180</v>
      </c>
      <c r="G28" s="140">
        <v>198</v>
      </c>
      <c r="H28" s="140">
        <v>203</v>
      </c>
      <c r="I28" s="170">
        <v>143</v>
      </c>
      <c r="J28" s="179">
        <v>153</v>
      </c>
      <c r="K28" s="56">
        <v>202</v>
      </c>
      <c r="L28" s="56">
        <v>148</v>
      </c>
      <c r="M28" s="56">
        <v>148</v>
      </c>
      <c r="N28" s="56">
        <v>148</v>
      </c>
      <c r="O28" s="183">
        <v>138</v>
      </c>
      <c r="P28" s="174"/>
      <c r="Q28" s="186">
        <f>SUM(D28:P28)</f>
        <v>1993</v>
      </c>
      <c r="R28" s="190">
        <f t="shared" si="0"/>
        <v>166.08333333333334</v>
      </c>
    </row>
    <row r="29" spans="1:18" ht="22.5" customHeight="1">
      <c r="A29" s="136">
        <v>24</v>
      </c>
      <c r="B29" s="141" t="s">
        <v>79</v>
      </c>
      <c r="C29" s="192" t="s">
        <v>95</v>
      </c>
      <c r="D29" s="161">
        <v>136</v>
      </c>
      <c r="E29" s="140">
        <v>172</v>
      </c>
      <c r="F29" s="140">
        <v>139</v>
      </c>
      <c r="G29" s="140">
        <v>129</v>
      </c>
      <c r="H29" s="140">
        <v>185</v>
      </c>
      <c r="I29" s="170">
        <v>162</v>
      </c>
      <c r="J29" s="184">
        <v>134</v>
      </c>
      <c r="K29" s="62">
        <v>158</v>
      </c>
      <c r="L29" s="56">
        <v>159</v>
      </c>
      <c r="M29" s="56">
        <v>177</v>
      </c>
      <c r="N29" s="56">
        <v>160</v>
      </c>
      <c r="O29" s="183">
        <v>148</v>
      </c>
      <c r="P29" s="174">
        <v>96</v>
      </c>
      <c r="Q29" s="186">
        <f>SUM(D29:P29)</f>
        <v>1955</v>
      </c>
      <c r="R29" s="190">
        <f t="shared" si="0"/>
        <v>162.91666666666666</v>
      </c>
    </row>
    <row r="30" spans="1:18" ht="22.5" customHeight="1">
      <c r="A30" s="138">
        <v>25</v>
      </c>
      <c r="B30" s="141" t="s">
        <v>100</v>
      </c>
      <c r="C30" s="142" t="s">
        <v>93</v>
      </c>
      <c r="D30" s="55">
        <v>149</v>
      </c>
      <c r="E30" s="56">
        <v>150</v>
      </c>
      <c r="F30" s="56">
        <v>154</v>
      </c>
      <c r="G30" s="56">
        <v>140</v>
      </c>
      <c r="H30" s="56">
        <v>146</v>
      </c>
      <c r="I30" s="57">
        <v>140</v>
      </c>
      <c r="J30" s="184">
        <v>164</v>
      </c>
      <c r="K30" s="62">
        <v>184</v>
      </c>
      <c r="L30" s="56">
        <v>188</v>
      </c>
      <c r="M30" s="56">
        <v>191</v>
      </c>
      <c r="N30" s="56">
        <v>148</v>
      </c>
      <c r="O30" s="183">
        <v>187</v>
      </c>
      <c r="P30" s="157"/>
      <c r="Q30" s="186">
        <f>SUM(D30:P30)</f>
        <v>1941</v>
      </c>
      <c r="R30" s="190">
        <f t="shared" si="0"/>
        <v>161.75</v>
      </c>
    </row>
    <row r="31" spans="1:18" ht="22.5" customHeight="1">
      <c r="A31" s="147">
        <v>26</v>
      </c>
      <c r="B31" s="141" t="s">
        <v>21</v>
      </c>
      <c r="C31" s="142" t="s">
        <v>93</v>
      </c>
      <c r="D31" s="161">
        <v>130</v>
      </c>
      <c r="E31" s="140">
        <v>167</v>
      </c>
      <c r="F31" s="140">
        <v>131</v>
      </c>
      <c r="G31" s="140">
        <v>177</v>
      </c>
      <c r="H31" s="140">
        <v>147</v>
      </c>
      <c r="I31" s="170">
        <v>189</v>
      </c>
      <c r="J31" s="184">
        <v>165</v>
      </c>
      <c r="K31" s="62">
        <v>148</v>
      </c>
      <c r="L31" s="56">
        <v>155</v>
      </c>
      <c r="M31" s="56">
        <v>179</v>
      </c>
      <c r="N31" s="56">
        <v>139</v>
      </c>
      <c r="O31" s="183">
        <v>209</v>
      </c>
      <c r="P31" s="174"/>
      <c r="Q31" s="186">
        <f>SUM(D31:P31)</f>
        <v>1936</v>
      </c>
      <c r="R31" s="190">
        <f t="shared" si="0"/>
        <v>161.33333333333334</v>
      </c>
    </row>
    <row r="32" spans="1:18" ht="22.5" customHeight="1">
      <c r="A32" s="138">
        <v>27</v>
      </c>
      <c r="B32" s="141" t="s">
        <v>86</v>
      </c>
      <c r="C32" s="142" t="s">
        <v>93</v>
      </c>
      <c r="D32" s="179">
        <v>178</v>
      </c>
      <c r="E32" s="56">
        <v>191</v>
      </c>
      <c r="F32" s="56">
        <v>198</v>
      </c>
      <c r="G32" s="56">
        <v>164</v>
      </c>
      <c r="H32" s="56">
        <v>190</v>
      </c>
      <c r="I32" s="57">
        <v>169</v>
      </c>
      <c r="J32" s="179">
        <v>164</v>
      </c>
      <c r="K32" s="56">
        <v>139</v>
      </c>
      <c r="L32" s="56">
        <v>105</v>
      </c>
      <c r="M32" s="56">
        <v>134</v>
      </c>
      <c r="N32" s="56">
        <v>161</v>
      </c>
      <c r="O32" s="183">
        <v>136</v>
      </c>
      <c r="P32" s="157"/>
      <c r="Q32" s="186">
        <f>SUM(D32:P32)</f>
        <v>1929</v>
      </c>
      <c r="R32" s="190">
        <f t="shared" si="0"/>
        <v>160.75</v>
      </c>
    </row>
    <row r="33" spans="1:18" ht="22.5" customHeight="1">
      <c r="A33" s="138">
        <v>28</v>
      </c>
      <c r="B33" s="141" t="s">
        <v>5</v>
      </c>
      <c r="C33" s="142" t="s">
        <v>93</v>
      </c>
      <c r="D33" s="94">
        <v>171</v>
      </c>
      <c r="E33" s="95">
        <v>202</v>
      </c>
      <c r="F33" s="95">
        <v>146</v>
      </c>
      <c r="G33" s="95">
        <v>206</v>
      </c>
      <c r="H33" s="95">
        <v>138</v>
      </c>
      <c r="I33" s="96">
        <v>176</v>
      </c>
      <c r="J33" s="179">
        <v>182</v>
      </c>
      <c r="K33" s="56">
        <v>134</v>
      </c>
      <c r="L33" s="56">
        <v>146</v>
      </c>
      <c r="M33" s="56">
        <v>163</v>
      </c>
      <c r="N33" s="56">
        <v>116</v>
      </c>
      <c r="O33" s="183">
        <v>147</v>
      </c>
      <c r="P33" s="174"/>
      <c r="Q33" s="186">
        <f>SUM(D33:P33)</f>
        <v>1927</v>
      </c>
      <c r="R33" s="190">
        <f t="shared" si="0"/>
        <v>160.58333333333334</v>
      </c>
    </row>
    <row r="34" spans="1:18" ht="22.5" customHeight="1">
      <c r="A34" s="138">
        <v>29</v>
      </c>
      <c r="B34" s="137" t="s">
        <v>6</v>
      </c>
      <c r="C34" s="138" t="s">
        <v>93</v>
      </c>
      <c r="D34" s="161">
        <v>170</v>
      </c>
      <c r="E34" s="140">
        <v>132</v>
      </c>
      <c r="F34" s="140">
        <v>170</v>
      </c>
      <c r="G34" s="140">
        <v>137</v>
      </c>
      <c r="H34" s="140">
        <v>167</v>
      </c>
      <c r="I34" s="170">
        <v>200</v>
      </c>
      <c r="J34" s="179">
        <v>181</v>
      </c>
      <c r="K34" s="56">
        <v>157</v>
      </c>
      <c r="L34" s="56">
        <v>193</v>
      </c>
      <c r="M34" s="56">
        <v>178</v>
      </c>
      <c r="N34" s="56">
        <v>169</v>
      </c>
      <c r="O34" s="183">
        <v>166</v>
      </c>
      <c r="P34" s="174">
        <v>-96</v>
      </c>
      <c r="Q34" s="186">
        <f>SUM(D34:P34)</f>
        <v>1924</v>
      </c>
      <c r="R34" s="190">
        <f t="shared" si="0"/>
        <v>160.33333333333334</v>
      </c>
    </row>
    <row r="35" spans="1:18" ht="22.5" customHeight="1">
      <c r="A35" s="138">
        <v>30</v>
      </c>
      <c r="B35" s="141" t="s">
        <v>82</v>
      </c>
      <c r="C35" s="142" t="s">
        <v>93</v>
      </c>
      <c r="D35" s="179">
        <v>142</v>
      </c>
      <c r="E35" s="56">
        <v>154</v>
      </c>
      <c r="F35" s="56">
        <v>170</v>
      </c>
      <c r="G35" s="56">
        <v>168</v>
      </c>
      <c r="H35" s="56">
        <v>168</v>
      </c>
      <c r="I35" s="57">
        <v>163</v>
      </c>
      <c r="J35" s="179">
        <v>150</v>
      </c>
      <c r="K35" s="56">
        <v>142</v>
      </c>
      <c r="L35" s="56">
        <v>165</v>
      </c>
      <c r="M35" s="56">
        <v>152</v>
      </c>
      <c r="N35" s="56">
        <v>175</v>
      </c>
      <c r="O35" s="183">
        <v>174</v>
      </c>
      <c r="P35" s="174"/>
      <c r="Q35" s="186">
        <f>SUM(D35:P35)</f>
        <v>1923</v>
      </c>
      <c r="R35" s="190">
        <f t="shared" si="0"/>
        <v>160.25</v>
      </c>
    </row>
    <row r="36" spans="1:18" ht="22.5" customHeight="1">
      <c r="A36" s="138">
        <v>31</v>
      </c>
      <c r="B36" s="141" t="s">
        <v>27</v>
      </c>
      <c r="C36" s="142" t="s">
        <v>93</v>
      </c>
      <c r="D36" s="179">
        <v>156</v>
      </c>
      <c r="E36" s="56">
        <v>122</v>
      </c>
      <c r="F36" s="56">
        <v>175</v>
      </c>
      <c r="G36" s="56">
        <v>144</v>
      </c>
      <c r="H36" s="56">
        <v>145</v>
      </c>
      <c r="I36" s="57">
        <v>155</v>
      </c>
      <c r="J36" s="179">
        <v>125</v>
      </c>
      <c r="K36" s="56">
        <v>213</v>
      </c>
      <c r="L36" s="56">
        <v>205</v>
      </c>
      <c r="M36" s="56">
        <v>126</v>
      </c>
      <c r="N36" s="56">
        <v>202</v>
      </c>
      <c r="O36" s="183">
        <v>150</v>
      </c>
      <c r="P36" s="174"/>
      <c r="Q36" s="186">
        <f>SUM(D36:P36)</f>
        <v>1918</v>
      </c>
      <c r="R36" s="190">
        <f t="shared" si="0"/>
        <v>159.83333333333334</v>
      </c>
    </row>
    <row r="37" spans="1:18" ht="22.5" customHeight="1">
      <c r="A37" s="138">
        <v>32</v>
      </c>
      <c r="B37" s="141" t="s">
        <v>73</v>
      </c>
      <c r="C37" s="142" t="s">
        <v>93</v>
      </c>
      <c r="D37" s="161">
        <v>150</v>
      </c>
      <c r="E37" s="140">
        <v>155</v>
      </c>
      <c r="F37" s="140">
        <v>159</v>
      </c>
      <c r="G37" s="140">
        <v>173</v>
      </c>
      <c r="H37" s="140">
        <v>149</v>
      </c>
      <c r="I37" s="170">
        <v>178</v>
      </c>
      <c r="J37" s="179">
        <v>148</v>
      </c>
      <c r="K37" s="56">
        <v>149</v>
      </c>
      <c r="L37" s="56">
        <v>197</v>
      </c>
      <c r="M37" s="56">
        <v>149</v>
      </c>
      <c r="N37" s="56">
        <v>143</v>
      </c>
      <c r="O37" s="183">
        <v>167</v>
      </c>
      <c r="P37" s="174"/>
      <c r="Q37" s="186">
        <f>SUM(D37:P37)</f>
        <v>1917</v>
      </c>
      <c r="R37" s="190">
        <f t="shared" si="0"/>
        <v>159.75</v>
      </c>
    </row>
    <row r="38" spans="1:18" ht="22.5" customHeight="1">
      <c r="A38" s="138">
        <v>33</v>
      </c>
      <c r="B38" s="141" t="s">
        <v>33</v>
      </c>
      <c r="C38" s="142" t="s">
        <v>93</v>
      </c>
      <c r="D38" s="161">
        <v>185</v>
      </c>
      <c r="E38" s="140">
        <v>135</v>
      </c>
      <c r="F38" s="140">
        <v>215</v>
      </c>
      <c r="G38" s="140">
        <v>177</v>
      </c>
      <c r="H38" s="140">
        <v>143</v>
      </c>
      <c r="I38" s="170">
        <v>120</v>
      </c>
      <c r="J38" s="179">
        <v>184</v>
      </c>
      <c r="K38" s="56">
        <v>170</v>
      </c>
      <c r="L38" s="56">
        <v>173</v>
      </c>
      <c r="M38" s="56">
        <v>122</v>
      </c>
      <c r="N38" s="56">
        <v>129</v>
      </c>
      <c r="O38" s="183">
        <v>157</v>
      </c>
      <c r="P38" s="174"/>
      <c r="Q38" s="186">
        <f>SUM(D38:P38)</f>
        <v>1910</v>
      </c>
      <c r="R38" s="190">
        <f t="shared" si="0"/>
        <v>159.16666666666666</v>
      </c>
    </row>
    <row r="39" spans="1:18" ht="22.5" customHeight="1">
      <c r="A39" s="138">
        <v>34</v>
      </c>
      <c r="B39" s="141" t="s">
        <v>22</v>
      </c>
      <c r="C39" s="142" t="s">
        <v>93</v>
      </c>
      <c r="D39" s="149">
        <v>125</v>
      </c>
      <c r="E39" s="150">
        <v>210</v>
      </c>
      <c r="F39" s="150">
        <v>148</v>
      </c>
      <c r="G39" s="150">
        <v>150</v>
      </c>
      <c r="H39" s="150">
        <v>180</v>
      </c>
      <c r="I39" s="171">
        <v>156</v>
      </c>
      <c r="J39" s="179">
        <v>173</v>
      </c>
      <c r="K39" s="56">
        <v>171</v>
      </c>
      <c r="L39" s="56">
        <v>161</v>
      </c>
      <c r="M39" s="56">
        <v>126</v>
      </c>
      <c r="N39" s="56">
        <v>155</v>
      </c>
      <c r="O39" s="183">
        <v>143</v>
      </c>
      <c r="P39" s="157"/>
      <c r="Q39" s="186">
        <f>SUM(D39:P39)</f>
        <v>1898</v>
      </c>
      <c r="R39" s="190">
        <f t="shared" si="0"/>
        <v>158.16666666666666</v>
      </c>
    </row>
    <row r="40" spans="1:18" ht="22.5" customHeight="1">
      <c r="A40" s="138">
        <v>35</v>
      </c>
      <c r="B40" s="148" t="s">
        <v>67</v>
      </c>
      <c r="C40" s="192" t="s">
        <v>95</v>
      </c>
      <c r="D40" s="166">
        <v>146</v>
      </c>
      <c r="E40" s="150">
        <v>185</v>
      </c>
      <c r="F40" s="150">
        <v>115</v>
      </c>
      <c r="G40" s="150">
        <v>123</v>
      </c>
      <c r="H40" s="150">
        <v>161</v>
      </c>
      <c r="I40" s="171">
        <v>154</v>
      </c>
      <c r="J40" s="179">
        <v>164</v>
      </c>
      <c r="K40" s="56">
        <v>149</v>
      </c>
      <c r="L40" s="56">
        <v>166</v>
      </c>
      <c r="M40" s="56">
        <v>148</v>
      </c>
      <c r="N40" s="56">
        <v>153</v>
      </c>
      <c r="O40" s="183">
        <v>128</v>
      </c>
      <c r="P40" s="158">
        <v>96</v>
      </c>
      <c r="Q40" s="186">
        <f>SUM(D40:P40)</f>
        <v>1888</v>
      </c>
      <c r="R40" s="190">
        <f t="shared" si="0"/>
        <v>157.33333333333334</v>
      </c>
    </row>
    <row r="41" spans="1:18" ht="22.5" customHeight="1">
      <c r="A41" s="138">
        <v>36</v>
      </c>
      <c r="B41" s="148" t="s">
        <v>25</v>
      </c>
      <c r="C41" s="142" t="s">
        <v>93</v>
      </c>
      <c r="D41" s="166">
        <v>173</v>
      </c>
      <c r="E41" s="150">
        <v>134</v>
      </c>
      <c r="F41" s="150">
        <v>153</v>
      </c>
      <c r="G41" s="150">
        <v>153</v>
      </c>
      <c r="H41" s="150">
        <v>145</v>
      </c>
      <c r="I41" s="171">
        <v>137</v>
      </c>
      <c r="J41" s="184">
        <v>179</v>
      </c>
      <c r="K41" s="62">
        <v>116</v>
      </c>
      <c r="L41" s="56">
        <v>182</v>
      </c>
      <c r="M41" s="56">
        <v>131</v>
      </c>
      <c r="N41" s="56">
        <v>225</v>
      </c>
      <c r="O41" s="183">
        <v>141</v>
      </c>
      <c r="P41" s="175"/>
      <c r="Q41" s="186">
        <f>SUM(D41:P41)</f>
        <v>1869</v>
      </c>
      <c r="R41" s="190">
        <f t="shared" si="0"/>
        <v>155.75</v>
      </c>
    </row>
    <row r="42" spans="1:18" ht="22.5" customHeight="1">
      <c r="A42" s="138">
        <v>37</v>
      </c>
      <c r="B42" s="141" t="s">
        <v>46</v>
      </c>
      <c r="C42" s="142" t="s">
        <v>93</v>
      </c>
      <c r="D42" s="166">
        <v>137</v>
      </c>
      <c r="E42" s="150">
        <v>152</v>
      </c>
      <c r="F42" s="150">
        <v>190</v>
      </c>
      <c r="G42" s="150">
        <v>146</v>
      </c>
      <c r="H42" s="150">
        <v>132</v>
      </c>
      <c r="I42" s="171">
        <v>167</v>
      </c>
      <c r="J42" s="179">
        <v>128</v>
      </c>
      <c r="K42" s="56">
        <v>182</v>
      </c>
      <c r="L42" s="56">
        <v>169</v>
      </c>
      <c r="M42" s="56">
        <v>126</v>
      </c>
      <c r="N42" s="56">
        <v>162</v>
      </c>
      <c r="O42" s="183">
        <v>171</v>
      </c>
      <c r="P42" s="158"/>
      <c r="Q42" s="186">
        <f>SUM(D42:P42)</f>
        <v>1862</v>
      </c>
      <c r="R42" s="190">
        <f t="shared" si="0"/>
        <v>155.16666666666666</v>
      </c>
    </row>
    <row r="43" spans="1:18" ht="22.5" customHeight="1">
      <c r="A43" s="138">
        <v>38</v>
      </c>
      <c r="B43" s="141" t="s">
        <v>37</v>
      </c>
      <c r="C43" s="142" t="s">
        <v>93</v>
      </c>
      <c r="D43" s="166">
        <v>206</v>
      </c>
      <c r="E43" s="150">
        <v>168</v>
      </c>
      <c r="F43" s="150">
        <v>146</v>
      </c>
      <c r="G43" s="150">
        <v>165</v>
      </c>
      <c r="H43" s="150">
        <v>133</v>
      </c>
      <c r="I43" s="171">
        <v>147</v>
      </c>
      <c r="J43" s="184">
        <v>131</v>
      </c>
      <c r="K43" s="62">
        <v>136</v>
      </c>
      <c r="L43" s="56">
        <v>112</v>
      </c>
      <c r="M43" s="56">
        <v>189</v>
      </c>
      <c r="N43" s="56">
        <v>147</v>
      </c>
      <c r="O43" s="183">
        <v>174</v>
      </c>
      <c r="P43" s="175"/>
      <c r="Q43" s="186">
        <f>SUM(D43:P43)</f>
        <v>1854</v>
      </c>
      <c r="R43" s="190">
        <f t="shared" si="0"/>
        <v>154.5</v>
      </c>
    </row>
    <row r="44" spans="1:18" ht="22.5" customHeight="1">
      <c r="A44" s="138">
        <v>39</v>
      </c>
      <c r="B44" s="148" t="s">
        <v>10</v>
      </c>
      <c r="C44" s="194" t="s">
        <v>94</v>
      </c>
      <c r="D44" s="166">
        <v>153</v>
      </c>
      <c r="E44" s="150">
        <v>179</v>
      </c>
      <c r="F44" s="150">
        <v>132</v>
      </c>
      <c r="G44" s="150">
        <v>127</v>
      </c>
      <c r="H44" s="150">
        <v>145</v>
      </c>
      <c r="I44" s="171">
        <v>129</v>
      </c>
      <c r="J44" s="184">
        <v>153</v>
      </c>
      <c r="K44" s="62">
        <v>170</v>
      </c>
      <c r="L44" s="56">
        <v>124</v>
      </c>
      <c r="M44" s="56">
        <v>142</v>
      </c>
      <c r="N44" s="56">
        <v>137</v>
      </c>
      <c r="O44" s="183">
        <v>159</v>
      </c>
      <c r="P44" s="175">
        <v>96</v>
      </c>
      <c r="Q44" s="186">
        <f>SUM(D44:P44)</f>
        <v>1846</v>
      </c>
      <c r="R44" s="190">
        <f t="shared" si="0"/>
        <v>153.83333333333334</v>
      </c>
    </row>
    <row r="45" spans="1:18" ht="22.5" customHeight="1">
      <c r="A45" s="138">
        <v>40</v>
      </c>
      <c r="B45" s="148" t="s">
        <v>36</v>
      </c>
      <c r="C45" s="142" t="s">
        <v>93</v>
      </c>
      <c r="D45" s="166">
        <v>153</v>
      </c>
      <c r="E45" s="150">
        <v>148</v>
      </c>
      <c r="F45" s="150">
        <v>170</v>
      </c>
      <c r="G45" s="150">
        <v>137</v>
      </c>
      <c r="H45" s="150">
        <v>131</v>
      </c>
      <c r="I45" s="171">
        <v>185</v>
      </c>
      <c r="J45" s="179">
        <v>187</v>
      </c>
      <c r="K45" s="56">
        <v>140</v>
      </c>
      <c r="L45" s="56">
        <v>126</v>
      </c>
      <c r="M45" s="56">
        <v>167</v>
      </c>
      <c r="N45" s="56">
        <v>146</v>
      </c>
      <c r="O45" s="183">
        <v>144</v>
      </c>
      <c r="P45" s="158"/>
      <c r="Q45" s="186">
        <f>SUM(D45:P45)</f>
        <v>1834</v>
      </c>
      <c r="R45" s="190">
        <f t="shared" si="0"/>
        <v>152.83333333333334</v>
      </c>
    </row>
    <row r="46" spans="1:18" ht="22.5" customHeight="1">
      <c r="A46" s="138">
        <v>41</v>
      </c>
      <c r="B46" s="148" t="s">
        <v>78</v>
      </c>
      <c r="C46" s="142" t="s">
        <v>93</v>
      </c>
      <c r="D46" s="149">
        <v>157</v>
      </c>
      <c r="E46" s="150">
        <v>191</v>
      </c>
      <c r="F46" s="150">
        <v>152</v>
      </c>
      <c r="G46" s="150">
        <v>126</v>
      </c>
      <c r="H46" s="150">
        <v>131</v>
      </c>
      <c r="I46" s="171">
        <v>181</v>
      </c>
      <c r="J46" s="179">
        <v>169</v>
      </c>
      <c r="K46" s="56">
        <v>164</v>
      </c>
      <c r="L46" s="56">
        <v>142</v>
      </c>
      <c r="M46" s="56">
        <v>143</v>
      </c>
      <c r="N46" s="56">
        <v>132</v>
      </c>
      <c r="O46" s="183">
        <v>140</v>
      </c>
      <c r="P46" s="158"/>
      <c r="Q46" s="186">
        <f>SUM(D46:P46)</f>
        <v>1828</v>
      </c>
      <c r="R46" s="190">
        <f t="shared" si="0"/>
        <v>152.33333333333334</v>
      </c>
    </row>
    <row r="47" spans="1:18" ht="22.5" customHeight="1">
      <c r="A47" s="138">
        <v>42</v>
      </c>
      <c r="B47" s="148" t="s">
        <v>49</v>
      </c>
      <c r="C47" s="194" t="s">
        <v>94</v>
      </c>
      <c r="D47" s="149">
        <v>137</v>
      </c>
      <c r="E47" s="150">
        <v>145</v>
      </c>
      <c r="F47" s="150">
        <v>127</v>
      </c>
      <c r="G47" s="150">
        <v>173</v>
      </c>
      <c r="H47" s="150">
        <v>146</v>
      </c>
      <c r="I47" s="171">
        <v>134</v>
      </c>
      <c r="J47" s="179">
        <v>115</v>
      </c>
      <c r="K47" s="56">
        <v>190</v>
      </c>
      <c r="L47" s="56">
        <v>200</v>
      </c>
      <c r="M47" s="56">
        <v>127</v>
      </c>
      <c r="N47" s="56">
        <v>130</v>
      </c>
      <c r="O47" s="183">
        <v>130</v>
      </c>
      <c r="P47" s="158">
        <v>48</v>
      </c>
      <c r="Q47" s="186">
        <f>SUM(D47:P47)</f>
        <v>1802</v>
      </c>
      <c r="R47" s="190">
        <f t="shared" si="0"/>
        <v>150.16666666666666</v>
      </c>
    </row>
    <row r="48" spans="1:18" ht="22.5" customHeight="1">
      <c r="A48" s="138">
        <v>43</v>
      </c>
      <c r="B48" s="148" t="s">
        <v>62</v>
      </c>
      <c r="C48" s="142" t="s">
        <v>93</v>
      </c>
      <c r="D48" s="166">
        <v>149</v>
      </c>
      <c r="E48" s="150">
        <v>140</v>
      </c>
      <c r="F48" s="150">
        <v>154</v>
      </c>
      <c r="G48" s="150">
        <v>166</v>
      </c>
      <c r="H48" s="150">
        <v>204</v>
      </c>
      <c r="I48" s="171">
        <v>139</v>
      </c>
      <c r="J48" s="179">
        <v>90</v>
      </c>
      <c r="K48" s="56">
        <v>165</v>
      </c>
      <c r="L48" s="56">
        <v>117</v>
      </c>
      <c r="M48" s="56">
        <v>177</v>
      </c>
      <c r="N48" s="56">
        <v>163</v>
      </c>
      <c r="O48" s="183">
        <v>134</v>
      </c>
      <c r="P48" s="175"/>
      <c r="Q48" s="186">
        <f>SUM(D48:P48)</f>
        <v>1798</v>
      </c>
      <c r="R48" s="190">
        <f t="shared" si="0"/>
        <v>149.83333333333334</v>
      </c>
    </row>
    <row r="49" spans="1:18" ht="22.5" customHeight="1">
      <c r="A49" s="138">
        <v>44</v>
      </c>
      <c r="B49" s="148" t="s">
        <v>88</v>
      </c>
      <c r="C49" s="142" t="s">
        <v>93</v>
      </c>
      <c r="D49" s="178">
        <v>120</v>
      </c>
      <c r="E49" s="95">
        <v>142</v>
      </c>
      <c r="F49" s="95">
        <v>148</v>
      </c>
      <c r="G49" s="95">
        <v>173</v>
      </c>
      <c r="H49" s="95">
        <v>167</v>
      </c>
      <c r="I49" s="96">
        <v>124</v>
      </c>
      <c r="J49" s="179">
        <v>141</v>
      </c>
      <c r="K49" s="56">
        <v>166</v>
      </c>
      <c r="L49" s="56">
        <v>130</v>
      </c>
      <c r="M49" s="56">
        <v>168</v>
      </c>
      <c r="N49" s="56">
        <v>138</v>
      </c>
      <c r="O49" s="183">
        <v>175</v>
      </c>
      <c r="P49" s="158"/>
      <c r="Q49" s="186">
        <f>SUM(D49:P49)</f>
        <v>1792</v>
      </c>
      <c r="R49" s="190">
        <f t="shared" si="0"/>
        <v>149.33333333333334</v>
      </c>
    </row>
    <row r="50" spans="1:18" ht="22.5" customHeight="1">
      <c r="A50" s="138">
        <v>45</v>
      </c>
      <c r="B50" s="148" t="s">
        <v>43</v>
      </c>
      <c r="C50" s="142" t="s">
        <v>93</v>
      </c>
      <c r="D50" s="213">
        <v>125</v>
      </c>
      <c r="E50" s="214">
        <v>119</v>
      </c>
      <c r="F50" s="150">
        <v>160</v>
      </c>
      <c r="G50" s="150">
        <v>152</v>
      </c>
      <c r="H50" s="150">
        <v>155</v>
      </c>
      <c r="I50" s="171">
        <v>131</v>
      </c>
      <c r="J50" s="179">
        <v>109</v>
      </c>
      <c r="K50" s="56">
        <v>161</v>
      </c>
      <c r="L50" s="56">
        <v>150</v>
      </c>
      <c r="M50" s="56">
        <v>156</v>
      </c>
      <c r="N50" s="56">
        <v>134</v>
      </c>
      <c r="O50" s="183">
        <v>152</v>
      </c>
      <c r="P50" s="158"/>
      <c r="Q50" s="186">
        <f>SUM(D50:P50)</f>
        <v>1704</v>
      </c>
      <c r="R50" s="190">
        <f t="shared" si="0"/>
        <v>142</v>
      </c>
    </row>
    <row r="51" spans="1:18" ht="22.5" customHeight="1">
      <c r="A51" s="138">
        <v>46</v>
      </c>
      <c r="B51" s="148" t="s">
        <v>32</v>
      </c>
      <c r="C51" s="142" t="s">
        <v>93</v>
      </c>
      <c r="D51" s="178">
        <v>161</v>
      </c>
      <c r="E51" s="95">
        <v>179</v>
      </c>
      <c r="F51" s="95">
        <v>150</v>
      </c>
      <c r="G51" s="95">
        <v>169</v>
      </c>
      <c r="H51" s="95">
        <v>146</v>
      </c>
      <c r="I51" s="96">
        <v>123</v>
      </c>
      <c r="J51" s="179">
        <v>115</v>
      </c>
      <c r="K51" s="56">
        <v>162</v>
      </c>
      <c r="L51" s="56">
        <v>143</v>
      </c>
      <c r="M51" s="56">
        <v>119</v>
      </c>
      <c r="N51" s="56">
        <v>107</v>
      </c>
      <c r="O51" s="183">
        <v>125</v>
      </c>
      <c r="P51" s="158"/>
      <c r="Q51" s="186">
        <f>SUM(D51:P51)</f>
        <v>1699</v>
      </c>
      <c r="R51" s="190">
        <f t="shared" si="0"/>
        <v>141.58333333333334</v>
      </c>
    </row>
    <row r="52" spans="1:18" ht="22.5" customHeight="1">
      <c r="A52" s="138">
        <v>47</v>
      </c>
      <c r="B52" s="148" t="s">
        <v>72</v>
      </c>
      <c r="C52" s="142" t="s">
        <v>93</v>
      </c>
      <c r="D52" s="166">
        <v>160</v>
      </c>
      <c r="E52" s="150">
        <v>147</v>
      </c>
      <c r="F52" s="150">
        <v>157</v>
      </c>
      <c r="G52" s="150">
        <v>136</v>
      </c>
      <c r="H52" s="150">
        <v>158</v>
      </c>
      <c r="I52" s="171">
        <v>128</v>
      </c>
      <c r="J52" s="179">
        <v>105</v>
      </c>
      <c r="K52" s="56">
        <v>117</v>
      </c>
      <c r="L52" s="56">
        <v>178</v>
      </c>
      <c r="M52" s="56">
        <v>134</v>
      </c>
      <c r="N52" s="56">
        <v>140</v>
      </c>
      <c r="O52" s="183">
        <v>132</v>
      </c>
      <c r="P52" s="175"/>
      <c r="Q52" s="186">
        <f>SUM(D52:P52)</f>
        <v>1692</v>
      </c>
      <c r="R52" s="190">
        <f t="shared" si="0"/>
        <v>141</v>
      </c>
    </row>
    <row r="53" spans="1:18" ht="22.5" customHeight="1">
      <c r="A53" s="138">
        <v>48</v>
      </c>
      <c r="B53" s="148" t="s">
        <v>45</v>
      </c>
      <c r="C53" s="142" t="s">
        <v>93</v>
      </c>
      <c r="D53" s="166">
        <v>126</v>
      </c>
      <c r="E53" s="150">
        <v>176</v>
      </c>
      <c r="F53" s="150">
        <v>169</v>
      </c>
      <c r="G53" s="150">
        <v>135</v>
      </c>
      <c r="H53" s="150">
        <v>159</v>
      </c>
      <c r="I53" s="171">
        <v>176</v>
      </c>
      <c r="J53" s="184">
        <v>94</v>
      </c>
      <c r="K53" s="62">
        <v>129</v>
      </c>
      <c r="L53" s="56">
        <v>128</v>
      </c>
      <c r="M53" s="56">
        <v>115</v>
      </c>
      <c r="N53" s="56">
        <v>166</v>
      </c>
      <c r="O53" s="183">
        <v>110</v>
      </c>
      <c r="P53" s="158"/>
      <c r="Q53" s="186">
        <f>SUM(D53:P53)</f>
        <v>1683</v>
      </c>
      <c r="R53" s="190">
        <f t="shared" si="0"/>
        <v>140.25</v>
      </c>
    </row>
    <row r="54" spans="1:18" ht="22.5" customHeight="1">
      <c r="A54" s="138">
        <v>49</v>
      </c>
      <c r="B54" s="148" t="s">
        <v>31</v>
      </c>
      <c r="C54" s="142" t="s">
        <v>93</v>
      </c>
      <c r="D54" s="178">
        <v>140</v>
      </c>
      <c r="E54" s="95">
        <v>106</v>
      </c>
      <c r="F54" s="95">
        <v>97</v>
      </c>
      <c r="G54" s="95">
        <v>192</v>
      </c>
      <c r="H54" s="95">
        <v>99</v>
      </c>
      <c r="I54" s="96">
        <v>142</v>
      </c>
      <c r="J54" s="179">
        <v>142</v>
      </c>
      <c r="K54" s="56">
        <v>129</v>
      </c>
      <c r="L54" s="56">
        <v>160</v>
      </c>
      <c r="M54" s="56">
        <v>160</v>
      </c>
      <c r="N54" s="56">
        <v>169</v>
      </c>
      <c r="O54" s="183">
        <v>123</v>
      </c>
      <c r="P54" s="158"/>
      <c r="Q54" s="186">
        <f>SUM(D54:P54)</f>
        <v>1659</v>
      </c>
      <c r="R54" s="190">
        <f t="shared" si="0"/>
        <v>138.25</v>
      </c>
    </row>
    <row r="55" spans="1:18" ht="22.5" customHeight="1">
      <c r="A55" s="138">
        <v>50</v>
      </c>
      <c r="B55" s="148" t="s">
        <v>83</v>
      </c>
      <c r="C55" s="192" t="s">
        <v>95</v>
      </c>
      <c r="D55" s="178">
        <v>135</v>
      </c>
      <c r="E55" s="95">
        <v>101</v>
      </c>
      <c r="F55" s="95">
        <v>104</v>
      </c>
      <c r="G55" s="95">
        <v>116</v>
      </c>
      <c r="H55" s="95">
        <v>179</v>
      </c>
      <c r="I55" s="96">
        <v>118</v>
      </c>
      <c r="J55" s="179">
        <v>140</v>
      </c>
      <c r="K55" s="56">
        <v>124</v>
      </c>
      <c r="L55" s="56">
        <v>146</v>
      </c>
      <c r="M55" s="56">
        <v>142</v>
      </c>
      <c r="N55" s="56">
        <v>115</v>
      </c>
      <c r="O55" s="183">
        <v>130</v>
      </c>
      <c r="P55" s="158">
        <v>96</v>
      </c>
      <c r="Q55" s="186">
        <f>SUM(D55:P55)</f>
        <v>1646</v>
      </c>
      <c r="R55" s="190">
        <f t="shared" si="0"/>
        <v>137.16666666666666</v>
      </c>
    </row>
    <row r="56" spans="1:18" ht="22.5" customHeight="1">
      <c r="A56" s="138">
        <v>51</v>
      </c>
      <c r="B56" s="148" t="s">
        <v>69</v>
      </c>
      <c r="C56" s="142" t="s">
        <v>93</v>
      </c>
      <c r="D56" s="213">
        <v>166</v>
      </c>
      <c r="E56" s="214">
        <v>168</v>
      </c>
      <c r="F56" s="150">
        <v>124</v>
      </c>
      <c r="G56" s="150">
        <v>140</v>
      </c>
      <c r="H56" s="150">
        <v>119</v>
      </c>
      <c r="I56" s="171">
        <v>109</v>
      </c>
      <c r="J56" s="179">
        <v>123</v>
      </c>
      <c r="K56" s="56">
        <v>129</v>
      </c>
      <c r="L56" s="56">
        <v>124</v>
      </c>
      <c r="M56" s="56">
        <v>146</v>
      </c>
      <c r="N56" s="56">
        <v>136</v>
      </c>
      <c r="O56" s="183">
        <v>155</v>
      </c>
      <c r="P56" s="158"/>
      <c r="Q56" s="186">
        <f>SUM(D56:P56)</f>
        <v>1639</v>
      </c>
      <c r="R56" s="190">
        <f t="shared" si="0"/>
        <v>136.58333333333334</v>
      </c>
    </row>
    <row r="57" spans="1:18" ht="22.5" customHeight="1">
      <c r="A57" s="138">
        <v>52</v>
      </c>
      <c r="B57" s="148" t="s">
        <v>81</v>
      </c>
      <c r="C57" s="142" t="s">
        <v>93</v>
      </c>
      <c r="D57" s="178">
        <v>109</v>
      </c>
      <c r="E57" s="95">
        <v>124</v>
      </c>
      <c r="F57" s="95">
        <v>128</v>
      </c>
      <c r="G57" s="95">
        <v>111</v>
      </c>
      <c r="H57" s="95">
        <v>156</v>
      </c>
      <c r="I57" s="96">
        <v>125</v>
      </c>
      <c r="J57" s="184">
        <v>136</v>
      </c>
      <c r="K57" s="62">
        <v>132</v>
      </c>
      <c r="L57" s="56">
        <v>143</v>
      </c>
      <c r="M57" s="56">
        <v>153</v>
      </c>
      <c r="N57" s="56">
        <v>113</v>
      </c>
      <c r="O57" s="183">
        <v>176</v>
      </c>
      <c r="P57" s="175"/>
      <c r="Q57" s="186">
        <f>SUM(D57:P57)</f>
        <v>1606</v>
      </c>
      <c r="R57" s="190">
        <f t="shared" si="0"/>
        <v>133.83333333333334</v>
      </c>
    </row>
    <row r="58" spans="1:18" ht="22.5" customHeight="1">
      <c r="A58" s="138">
        <v>53</v>
      </c>
      <c r="B58" s="148" t="s">
        <v>44</v>
      </c>
      <c r="C58" s="142" t="s">
        <v>93</v>
      </c>
      <c r="D58" s="166">
        <v>133</v>
      </c>
      <c r="E58" s="150">
        <v>116</v>
      </c>
      <c r="F58" s="150">
        <v>149</v>
      </c>
      <c r="G58" s="150">
        <v>177</v>
      </c>
      <c r="H58" s="150">
        <v>120</v>
      </c>
      <c r="I58" s="171">
        <v>109</v>
      </c>
      <c r="J58" s="184">
        <v>112</v>
      </c>
      <c r="K58" s="62">
        <v>150</v>
      </c>
      <c r="L58" s="56">
        <v>131</v>
      </c>
      <c r="M58" s="56">
        <v>95</v>
      </c>
      <c r="N58" s="56">
        <v>169</v>
      </c>
      <c r="O58" s="183">
        <v>119</v>
      </c>
      <c r="P58" s="158"/>
      <c r="Q58" s="186">
        <f>SUM(D58:P58)</f>
        <v>1580</v>
      </c>
      <c r="R58" s="190">
        <f t="shared" si="0"/>
        <v>131.66666666666666</v>
      </c>
    </row>
    <row r="59" spans="1:18" ht="22.5" customHeight="1">
      <c r="A59" s="138">
        <v>54</v>
      </c>
      <c r="B59" s="151" t="s">
        <v>42</v>
      </c>
      <c r="C59" s="194" t="s">
        <v>94</v>
      </c>
      <c r="D59" s="166">
        <v>95</v>
      </c>
      <c r="E59" s="150">
        <v>92</v>
      </c>
      <c r="F59" s="150">
        <v>99</v>
      </c>
      <c r="G59" s="150">
        <v>149</v>
      </c>
      <c r="H59" s="150">
        <v>112</v>
      </c>
      <c r="I59" s="171">
        <v>134</v>
      </c>
      <c r="J59" s="184">
        <v>110</v>
      </c>
      <c r="K59" s="62">
        <v>102</v>
      </c>
      <c r="L59" s="56">
        <v>141</v>
      </c>
      <c r="M59" s="56">
        <v>97</v>
      </c>
      <c r="N59" s="56">
        <v>103</v>
      </c>
      <c r="O59" s="183">
        <v>103</v>
      </c>
      <c r="P59" s="175">
        <v>72</v>
      </c>
      <c r="Q59" s="186">
        <f>SUM(D59:P59)</f>
        <v>1409</v>
      </c>
      <c r="R59" s="190">
        <f t="shared" si="0"/>
        <v>117.41666666666667</v>
      </c>
    </row>
    <row r="60" spans="1:18" ht="22.5" customHeight="1">
      <c r="A60" s="138">
        <v>55</v>
      </c>
      <c r="B60" s="148" t="s">
        <v>20</v>
      </c>
      <c r="C60" s="142" t="s">
        <v>93</v>
      </c>
      <c r="D60" s="149">
        <v>153</v>
      </c>
      <c r="E60" s="150">
        <v>164</v>
      </c>
      <c r="F60" s="150">
        <v>180</v>
      </c>
      <c r="G60" s="150">
        <v>170</v>
      </c>
      <c r="H60" s="150">
        <v>167</v>
      </c>
      <c r="I60" s="171">
        <v>148</v>
      </c>
      <c r="J60" s="161"/>
      <c r="K60" s="140"/>
      <c r="L60" s="140"/>
      <c r="M60" s="140"/>
      <c r="N60" s="140"/>
      <c r="O60" s="162"/>
      <c r="P60" s="158"/>
      <c r="Q60" s="186">
        <f>SUM(D60:P60)</f>
        <v>982</v>
      </c>
      <c r="R60" s="190">
        <f t="shared" si="0"/>
        <v>81.83333333333333</v>
      </c>
    </row>
    <row r="61" spans="1:18" ht="22.5" customHeight="1">
      <c r="A61" s="138">
        <v>56</v>
      </c>
      <c r="B61" s="148" t="s">
        <v>70</v>
      </c>
      <c r="C61" s="194" t="s">
        <v>94</v>
      </c>
      <c r="D61" s="212">
        <v>130</v>
      </c>
      <c r="E61" s="195">
        <v>172</v>
      </c>
      <c r="F61" s="195">
        <v>137</v>
      </c>
      <c r="G61" s="195">
        <v>158</v>
      </c>
      <c r="H61" s="195">
        <v>168</v>
      </c>
      <c r="I61" s="196">
        <v>143</v>
      </c>
      <c r="J61" s="164"/>
      <c r="K61" s="146"/>
      <c r="L61" s="146"/>
      <c r="M61" s="146"/>
      <c r="N61" s="146"/>
      <c r="O61" s="165"/>
      <c r="P61" s="197">
        <v>48</v>
      </c>
      <c r="Q61" s="186">
        <f>SUM(D61:P61)</f>
        <v>956</v>
      </c>
      <c r="R61" s="190">
        <f t="shared" si="0"/>
        <v>79.66666666666667</v>
      </c>
    </row>
    <row r="62" spans="1:18" ht="22.5" customHeight="1">
      <c r="A62" s="138">
        <v>57</v>
      </c>
      <c r="B62" s="148" t="s">
        <v>87</v>
      </c>
      <c r="C62" s="142" t="s">
        <v>93</v>
      </c>
      <c r="D62" s="55">
        <v>162</v>
      </c>
      <c r="E62" s="56">
        <v>124</v>
      </c>
      <c r="F62" s="56">
        <v>164</v>
      </c>
      <c r="G62" s="56">
        <v>150</v>
      </c>
      <c r="H62" s="56">
        <v>134</v>
      </c>
      <c r="I62" s="57">
        <v>164</v>
      </c>
      <c r="J62" s="161"/>
      <c r="K62" s="140"/>
      <c r="L62" s="140"/>
      <c r="M62" s="140"/>
      <c r="N62" s="140"/>
      <c r="O62" s="162"/>
      <c r="P62" s="158"/>
      <c r="Q62" s="186">
        <f>SUM(D62:P62)</f>
        <v>898</v>
      </c>
      <c r="R62" s="190">
        <f t="shared" si="0"/>
        <v>74.83333333333333</v>
      </c>
    </row>
    <row r="63" spans="1:18" ht="22.5" customHeight="1">
      <c r="A63" s="138">
        <v>58</v>
      </c>
      <c r="B63" s="148" t="s">
        <v>76</v>
      </c>
      <c r="C63" s="194" t="s">
        <v>94</v>
      </c>
      <c r="D63" s="149">
        <v>135</v>
      </c>
      <c r="E63" s="150">
        <v>130</v>
      </c>
      <c r="F63" s="150">
        <v>192</v>
      </c>
      <c r="G63" s="150">
        <v>102</v>
      </c>
      <c r="H63" s="150">
        <v>127</v>
      </c>
      <c r="I63" s="171">
        <v>134</v>
      </c>
      <c r="J63" s="161"/>
      <c r="K63" s="140"/>
      <c r="L63" s="140"/>
      <c r="M63" s="140"/>
      <c r="N63" s="140"/>
      <c r="O63" s="162"/>
      <c r="P63" s="158">
        <v>24</v>
      </c>
      <c r="Q63" s="186">
        <f>SUM(D63:P63)</f>
        <v>844</v>
      </c>
      <c r="R63" s="190">
        <f t="shared" si="0"/>
        <v>70.33333333333333</v>
      </c>
    </row>
    <row r="64" spans="1:18" ht="22.5" customHeight="1">
      <c r="A64" s="138">
        <v>59</v>
      </c>
      <c r="B64" s="148" t="s">
        <v>75</v>
      </c>
      <c r="C64" s="142" t="s">
        <v>93</v>
      </c>
      <c r="D64" s="149">
        <v>120</v>
      </c>
      <c r="E64" s="150">
        <v>128</v>
      </c>
      <c r="F64" s="150">
        <v>158</v>
      </c>
      <c r="G64" s="150">
        <v>132</v>
      </c>
      <c r="H64" s="150">
        <v>189</v>
      </c>
      <c r="I64" s="171">
        <v>105</v>
      </c>
      <c r="J64" s="161"/>
      <c r="K64" s="140"/>
      <c r="L64" s="140"/>
      <c r="M64" s="140"/>
      <c r="N64" s="140"/>
      <c r="O64" s="162"/>
      <c r="P64" s="158"/>
      <c r="Q64" s="186">
        <f>SUM(D64:P64)</f>
        <v>832</v>
      </c>
      <c r="R64" s="190">
        <f t="shared" si="0"/>
        <v>69.33333333333333</v>
      </c>
    </row>
    <row r="65" spans="1:18" ht="22.5" customHeight="1" thickBot="1">
      <c r="A65" s="152">
        <v>60</v>
      </c>
      <c r="B65" s="153"/>
      <c r="C65" s="154"/>
      <c r="D65" s="167"/>
      <c r="E65" s="155"/>
      <c r="F65" s="155"/>
      <c r="G65" s="155"/>
      <c r="H65" s="155"/>
      <c r="I65" s="172"/>
      <c r="J65" s="167"/>
      <c r="K65" s="155"/>
      <c r="L65" s="155"/>
      <c r="M65" s="155"/>
      <c r="N65" s="155"/>
      <c r="O65" s="168"/>
      <c r="P65" s="159"/>
      <c r="Q65" s="187">
        <f>SUM(D65:P65)</f>
        <v>0</v>
      </c>
      <c r="R65" s="191">
        <f t="shared" si="0"/>
        <v>0</v>
      </c>
    </row>
  </sheetData>
  <sheetProtection/>
  <mergeCells count="2">
    <mergeCell ref="A1:R1"/>
    <mergeCell ref="A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8"/>
  <sheetViews>
    <sheetView zoomScale="90" zoomScaleNormal="90" zoomScalePageLayoutView="0" workbookViewId="0" topLeftCell="A1">
      <selection activeCell="G23" sqref="G23"/>
    </sheetView>
  </sheetViews>
  <sheetFormatPr defaultColWidth="9.140625" defaultRowHeight="15"/>
  <cols>
    <col min="1" max="1" width="12.57421875" style="226" customWidth="1"/>
    <col min="2" max="2" width="12.8515625" style="15" customWidth="1"/>
    <col min="3" max="16384" width="9.140625" style="15" customWidth="1"/>
  </cols>
  <sheetData>
    <row r="2" ht="18.75">
      <c r="B2" s="227" t="s">
        <v>102</v>
      </c>
    </row>
    <row r="4" spans="1:3" ht="18.75">
      <c r="A4" s="232" t="s">
        <v>103</v>
      </c>
      <c r="B4" s="233" t="s">
        <v>28</v>
      </c>
      <c r="C4" s="228"/>
    </row>
    <row r="5" spans="1:3" ht="18.75">
      <c r="A5" s="232" t="s">
        <v>104</v>
      </c>
      <c r="B5" s="233" t="s">
        <v>79</v>
      </c>
      <c r="C5" s="228"/>
    </row>
    <row r="6" spans="1:3" ht="18.75">
      <c r="A6" s="232" t="s">
        <v>105</v>
      </c>
      <c r="B6" s="233" t="s">
        <v>67</v>
      </c>
      <c r="C6" s="228"/>
    </row>
    <row r="8" ht="18.75">
      <c r="B8" s="227" t="s">
        <v>106</v>
      </c>
    </row>
    <row r="10" spans="1:4" ht="18.75">
      <c r="A10" s="232" t="s">
        <v>103</v>
      </c>
      <c r="B10" s="233" t="s">
        <v>19</v>
      </c>
      <c r="C10" s="228"/>
      <c r="D10" s="228"/>
    </row>
    <row r="11" spans="1:4" ht="18.75">
      <c r="A11" s="232" t="s">
        <v>104</v>
      </c>
      <c r="B11" s="233" t="s">
        <v>34</v>
      </c>
      <c r="C11" s="228"/>
      <c r="D11" s="228"/>
    </row>
    <row r="12" spans="1:4" ht="18.75">
      <c r="A12" s="232" t="s">
        <v>105</v>
      </c>
      <c r="B12" s="233" t="s">
        <v>39</v>
      </c>
      <c r="C12" s="228"/>
      <c r="D12" s="228"/>
    </row>
    <row r="14" ht="18.75">
      <c r="B14" s="227" t="s">
        <v>107</v>
      </c>
    </row>
    <row r="16" spans="1:4" ht="18.75">
      <c r="A16" s="232" t="s">
        <v>103</v>
      </c>
      <c r="B16" s="233" t="s">
        <v>74</v>
      </c>
      <c r="C16" s="228"/>
      <c r="D16" s="228"/>
    </row>
    <row r="17" spans="1:4" ht="18.75">
      <c r="A17" s="232" t="s">
        <v>104</v>
      </c>
      <c r="B17" s="233" t="s">
        <v>68</v>
      </c>
      <c r="C17" s="228"/>
      <c r="D17" s="228"/>
    </row>
    <row r="18" spans="1:4" ht="18.75">
      <c r="A18" s="232" t="s">
        <v>105</v>
      </c>
      <c r="B18" s="233" t="s">
        <v>7</v>
      </c>
      <c r="C18" s="228"/>
      <c r="D18" s="2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2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5"/>
  <cols>
    <col min="1" max="1" width="7.28125" style="20" customWidth="1"/>
    <col min="2" max="2" width="30.28125" style="18" customWidth="1"/>
    <col min="3" max="16384" width="9.140625" style="15" customWidth="1"/>
  </cols>
  <sheetData>
    <row r="1" spans="1:2" ht="23.25" customHeight="1">
      <c r="A1" s="224" t="s">
        <v>66</v>
      </c>
      <c r="B1" s="224"/>
    </row>
    <row r="2" spans="1:2" ht="18.75">
      <c r="A2" s="225" t="s">
        <v>35</v>
      </c>
      <c r="B2" s="225"/>
    </row>
    <row r="4" spans="1:2" ht="21">
      <c r="A4" s="22">
        <v>1</v>
      </c>
      <c r="B4" s="19"/>
    </row>
    <row r="5" spans="1:2" ht="21">
      <c r="A5" s="22">
        <v>2</v>
      </c>
      <c r="B5" s="19"/>
    </row>
    <row r="6" spans="1:2" ht="21">
      <c r="A6" s="22">
        <v>3</v>
      </c>
      <c r="B6" s="19"/>
    </row>
    <row r="7" spans="1:2" ht="21">
      <c r="A7" s="20">
        <v>4</v>
      </c>
      <c r="B7" s="16"/>
    </row>
    <row r="8" spans="1:2" ht="21">
      <c r="A8" s="20">
        <v>5</v>
      </c>
      <c r="B8" s="16"/>
    </row>
    <row r="9" spans="1:2" ht="21">
      <c r="A9" s="20">
        <v>5</v>
      </c>
      <c r="B9" s="17"/>
    </row>
    <row r="10" spans="1:2" ht="21">
      <c r="A10" s="20">
        <v>7</v>
      </c>
      <c r="B10" s="16"/>
    </row>
    <row r="11" spans="1:2" ht="21">
      <c r="A11" s="20">
        <v>8</v>
      </c>
      <c r="B11" s="16"/>
    </row>
    <row r="12" spans="1:2" ht="21">
      <c r="A12" s="20">
        <v>9</v>
      </c>
      <c r="B12" s="16"/>
    </row>
    <row r="13" spans="1:2" ht="21">
      <c r="A13" s="20">
        <v>10</v>
      </c>
      <c r="B13" s="16"/>
    </row>
    <row r="14" spans="1:2" ht="21">
      <c r="A14" s="20">
        <v>11</v>
      </c>
      <c r="B14" s="16"/>
    </row>
    <row r="15" spans="1:2" ht="21">
      <c r="A15" s="20">
        <v>12</v>
      </c>
      <c r="B15" s="16"/>
    </row>
    <row r="16" spans="1:2" ht="21">
      <c r="A16" s="20">
        <v>13</v>
      </c>
      <c r="B16" s="16"/>
    </row>
    <row r="17" spans="1:2" ht="21">
      <c r="A17" s="20">
        <v>14</v>
      </c>
      <c r="B17" s="16"/>
    </row>
    <row r="18" spans="1:2" ht="21">
      <c r="A18" s="20">
        <v>15</v>
      </c>
      <c r="B18" s="16"/>
    </row>
    <row r="19" spans="1:2" ht="21">
      <c r="A19" s="20">
        <v>16</v>
      </c>
      <c r="B19" s="16"/>
    </row>
    <row r="20" spans="1:2" ht="21">
      <c r="A20" s="20">
        <v>16</v>
      </c>
      <c r="B20" s="16"/>
    </row>
    <row r="21" spans="1:2" ht="21">
      <c r="A21" s="20">
        <v>18</v>
      </c>
      <c r="B21" s="16"/>
    </row>
    <row r="22" spans="1:2" ht="21">
      <c r="A22" s="20">
        <v>19</v>
      </c>
      <c r="B22" s="16"/>
    </row>
    <row r="23" spans="1:2" ht="21">
      <c r="A23" s="20">
        <v>20</v>
      </c>
      <c r="B23" s="16"/>
    </row>
    <row r="24" spans="1:2" ht="21">
      <c r="A24" s="20">
        <v>21</v>
      </c>
      <c r="B24" s="16"/>
    </row>
    <row r="25" spans="1:2" ht="21">
      <c r="A25" s="20">
        <v>22</v>
      </c>
      <c r="B25" s="16"/>
    </row>
    <row r="26" spans="1:2" ht="21">
      <c r="A26" s="20">
        <v>23</v>
      </c>
      <c r="B26" s="16"/>
    </row>
    <row r="27" spans="1:2" ht="21">
      <c r="A27" s="20">
        <v>24</v>
      </c>
      <c r="B27" s="16"/>
    </row>
    <row r="28" spans="1:2" ht="21">
      <c r="A28" s="20">
        <v>25</v>
      </c>
      <c r="B28" s="229" t="s">
        <v>23</v>
      </c>
    </row>
    <row r="29" spans="1:2" ht="21">
      <c r="A29" s="20">
        <v>26</v>
      </c>
      <c r="B29" s="230" t="s">
        <v>21</v>
      </c>
    </row>
    <row r="30" spans="1:2" ht="21">
      <c r="A30" s="20">
        <v>27</v>
      </c>
      <c r="B30" s="229" t="s">
        <v>6</v>
      </c>
    </row>
    <row r="31" spans="1:2" ht="21">
      <c r="A31" s="20">
        <v>28</v>
      </c>
      <c r="B31" s="230" t="s">
        <v>22</v>
      </c>
    </row>
    <row r="32" spans="1:2" ht="21">
      <c r="A32" s="20">
        <v>29</v>
      </c>
      <c r="B32" s="230" t="s">
        <v>100</v>
      </c>
    </row>
    <row r="33" spans="1:2" ht="21">
      <c r="A33" s="20">
        <v>30</v>
      </c>
      <c r="B33" s="230" t="s">
        <v>82</v>
      </c>
    </row>
    <row r="34" spans="1:2" ht="21">
      <c r="A34" s="20">
        <v>31</v>
      </c>
      <c r="B34" s="230" t="s">
        <v>27</v>
      </c>
    </row>
    <row r="35" spans="1:2" ht="21">
      <c r="A35" s="20">
        <v>32</v>
      </c>
      <c r="B35" s="230" t="s">
        <v>79</v>
      </c>
    </row>
    <row r="36" spans="1:2" ht="21">
      <c r="A36" s="20">
        <v>33</v>
      </c>
      <c r="B36" s="230" t="s">
        <v>73</v>
      </c>
    </row>
    <row r="37" spans="1:2" ht="21">
      <c r="A37" s="20">
        <v>34</v>
      </c>
      <c r="B37" s="230" t="s">
        <v>46</v>
      </c>
    </row>
    <row r="38" spans="1:2" ht="21">
      <c r="A38" s="20">
        <v>35</v>
      </c>
      <c r="B38" s="230" t="s">
        <v>37</v>
      </c>
    </row>
    <row r="39" spans="1:2" ht="21">
      <c r="A39" s="20">
        <v>36</v>
      </c>
      <c r="B39" s="230" t="s">
        <v>36</v>
      </c>
    </row>
    <row r="40" spans="1:2" ht="21">
      <c r="A40" s="20">
        <v>37</v>
      </c>
      <c r="B40" s="230" t="s">
        <v>33</v>
      </c>
    </row>
    <row r="41" spans="1:2" ht="21">
      <c r="A41" s="20">
        <v>38</v>
      </c>
      <c r="B41" s="230" t="s">
        <v>25</v>
      </c>
    </row>
    <row r="42" spans="1:2" ht="21">
      <c r="A42" s="20">
        <v>39</v>
      </c>
      <c r="B42" s="230" t="s">
        <v>67</v>
      </c>
    </row>
    <row r="43" spans="1:2" ht="21">
      <c r="A43" s="20">
        <v>40</v>
      </c>
      <c r="B43" s="230" t="s">
        <v>49</v>
      </c>
    </row>
    <row r="44" spans="1:2" ht="21">
      <c r="A44" s="20">
        <v>41</v>
      </c>
      <c r="B44" s="230" t="s">
        <v>78</v>
      </c>
    </row>
    <row r="45" spans="1:2" ht="21">
      <c r="A45" s="20">
        <v>42</v>
      </c>
      <c r="B45" s="230" t="s">
        <v>10</v>
      </c>
    </row>
    <row r="46" spans="1:2" ht="21">
      <c r="A46" s="20">
        <v>43</v>
      </c>
      <c r="B46" s="230" t="s">
        <v>62</v>
      </c>
    </row>
    <row r="47" spans="1:2" ht="21">
      <c r="A47" s="20">
        <v>44</v>
      </c>
      <c r="B47" s="230" t="s">
        <v>88</v>
      </c>
    </row>
    <row r="48" spans="1:2" ht="21">
      <c r="A48" s="20">
        <v>45</v>
      </c>
      <c r="B48" s="230" t="s">
        <v>83</v>
      </c>
    </row>
    <row r="49" spans="1:2" ht="21">
      <c r="A49" s="20">
        <v>46</v>
      </c>
      <c r="B49" s="230" t="s">
        <v>43</v>
      </c>
    </row>
    <row r="50" spans="1:2" ht="21">
      <c r="A50" s="20">
        <v>47</v>
      </c>
      <c r="B50" s="230" t="s">
        <v>72</v>
      </c>
    </row>
    <row r="51" spans="1:2" ht="21">
      <c r="A51" s="20">
        <v>48</v>
      </c>
      <c r="B51" s="230" t="s">
        <v>32</v>
      </c>
    </row>
    <row r="52" spans="1:2" ht="21">
      <c r="A52" s="20">
        <v>49</v>
      </c>
      <c r="B52" s="230" t="s">
        <v>45</v>
      </c>
    </row>
    <row r="53" spans="1:2" ht="21">
      <c r="A53" s="20">
        <v>50</v>
      </c>
      <c r="B53" s="230" t="s">
        <v>31</v>
      </c>
    </row>
    <row r="54" spans="1:2" ht="21">
      <c r="A54" s="20">
        <v>51</v>
      </c>
      <c r="B54" s="230" t="s">
        <v>69</v>
      </c>
    </row>
    <row r="55" spans="1:2" ht="21">
      <c r="A55" s="20">
        <v>52</v>
      </c>
      <c r="B55" s="230" t="s">
        <v>81</v>
      </c>
    </row>
    <row r="56" spans="1:2" ht="21">
      <c r="A56" s="20">
        <v>53</v>
      </c>
      <c r="B56" s="230" t="s">
        <v>44</v>
      </c>
    </row>
    <row r="57" spans="1:2" ht="21">
      <c r="A57" s="20">
        <v>54</v>
      </c>
      <c r="B57" s="231" t="s">
        <v>42</v>
      </c>
    </row>
    <row r="58" spans="1:2" ht="21">
      <c r="A58" s="20">
        <v>55</v>
      </c>
      <c r="B58" s="230" t="s">
        <v>70</v>
      </c>
    </row>
    <row r="59" spans="1:2" ht="21">
      <c r="A59" s="25">
        <v>56</v>
      </c>
      <c r="B59" s="230" t="s">
        <v>20</v>
      </c>
    </row>
    <row r="60" spans="1:2" ht="21">
      <c r="A60" s="25">
        <v>57</v>
      </c>
      <c r="B60" s="230" t="s">
        <v>87</v>
      </c>
    </row>
    <row r="61" spans="1:2" ht="21">
      <c r="A61" s="25">
        <v>58</v>
      </c>
      <c r="B61" s="230" t="s">
        <v>76</v>
      </c>
    </row>
    <row r="62" spans="1:2" ht="21">
      <c r="A62" s="25">
        <v>59</v>
      </c>
      <c r="B62" s="230" t="s">
        <v>75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Александр</cp:lastModifiedBy>
  <cp:lastPrinted>2016-03-15T13:31:29Z</cp:lastPrinted>
  <dcterms:created xsi:type="dcterms:W3CDTF">2011-11-07T17:29:28Z</dcterms:created>
  <dcterms:modified xsi:type="dcterms:W3CDTF">2016-09-30T02:23:35Z</dcterms:modified>
  <cp:category/>
  <cp:version/>
  <cp:contentType/>
  <cp:contentStatus/>
</cp:coreProperties>
</file>